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5"/>
  </bookViews>
  <sheets>
    <sheet name="XII P.I." sheetId="1" r:id="rId1"/>
    <sheet name="XII Sc." sheetId="5" r:id="rId2"/>
    <sheet name="XII Com." sheetId="6" r:id="rId3"/>
    <sheet name="SUB.WISE %" sheetId="3" r:id="rId4"/>
    <sheet name=" X P.I." sheetId="2" r:id="rId5"/>
    <sheet name="X Sub. wise" sheetId="4" r:id="rId6"/>
  </sheets>
  <calcPr calcId="152511"/>
</workbook>
</file>

<file path=xl/calcChain.xml><?xml version="1.0" encoding="utf-8"?>
<calcChain xmlns="http://schemas.openxmlformats.org/spreadsheetml/2006/main">
  <c r="M43" i="4" l="1"/>
  <c r="N43" i="4" s="1"/>
  <c r="I43" i="4"/>
  <c r="H43" i="4"/>
  <c r="M42" i="4"/>
  <c r="N42" i="4" s="1"/>
  <c r="I42" i="4"/>
  <c r="H42" i="4"/>
  <c r="M41" i="4"/>
  <c r="N41" i="4" s="1"/>
  <c r="I41" i="4"/>
  <c r="H41" i="4"/>
  <c r="M40" i="4"/>
  <c r="N40" i="4" s="1"/>
  <c r="I40" i="4"/>
  <c r="H40" i="4"/>
  <c r="M39" i="4"/>
  <c r="N39" i="4" s="1"/>
  <c r="I39" i="4"/>
  <c r="H39" i="4"/>
  <c r="M38" i="4"/>
  <c r="N38" i="4" s="1"/>
  <c r="I38" i="4"/>
  <c r="H38" i="4"/>
  <c r="M37" i="4"/>
  <c r="N37" i="4" s="1"/>
  <c r="I37" i="4"/>
  <c r="H37" i="4"/>
  <c r="M36" i="4"/>
  <c r="N36" i="4" s="1"/>
  <c r="I36" i="4"/>
  <c r="H36" i="4"/>
  <c r="M35" i="4"/>
  <c r="N35" i="4" s="1"/>
  <c r="I35" i="4"/>
  <c r="H35" i="4"/>
  <c r="M34" i="4"/>
  <c r="N34" i="4" s="1"/>
  <c r="I34" i="4"/>
  <c r="H34" i="4"/>
  <c r="M33" i="4"/>
  <c r="N33" i="4" s="1"/>
  <c r="I33" i="4"/>
  <c r="H33" i="4"/>
  <c r="M32" i="4"/>
  <c r="N32" i="4" s="1"/>
  <c r="I32" i="4"/>
  <c r="H32" i="4"/>
  <c r="M31" i="4"/>
  <c r="N31" i="4" s="1"/>
  <c r="I31" i="4"/>
  <c r="H31" i="4"/>
  <c r="M30" i="4"/>
  <c r="N30" i="4" s="1"/>
  <c r="I30" i="4"/>
  <c r="H30" i="4"/>
  <c r="M29" i="4"/>
  <c r="N29" i="4" s="1"/>
  <c r="I29" i="4"/>
  <c r="H29" i="4"/>
  <c r="M28" i="4"/>
  <c r="N28" i="4" s="1"/>
  <c r="I28" i="4"/>
  <c r="H28" i="4"/>
  <c r="M27" i="4"/>
  <c r="N27" i="4" s="1"/>
  <c r="I27" i="4"/>
  <c r="H27" i="4"/>
  <c r="M26" i="4"/>
  <c r="N26" i="4" s="1"/>
  <c r="I26" i="4"/>
  <c r="H26" i="4"/>
  <c r="M25" i="4"/>
  <c r="N25" i="4" s="1"/>
  <c r="I25" i="4"/>
  <c r="H25" i="4"/>
  <c r="M24" i="4"/>
  <c r="N24" i="4" s="1"/>
  <c r="I24" i="4"/>
  <c r="H24" i="4"/>
  <c r="M23" i="4"/>
  <c r="N23" i="4" s="1"/>
  <c r="I23" i="4"/>
  <c r="H23" i="4"/>
  <c r="M22" i="4"/>
  <c r="N22" i="4" s="1"/>
  <c r="I22" i="4"/>
  <c r="H22" i="4"/>
  <c r="M21" i="4"/>
  <c r="N21" i="4" s="1"/>
  <c r="I21" i="4"/>
  <c r="H21" i="4"/>
  <c r="M20" i="4"/>
  <c r="N20" i="4" s="1"/>
  <c r="I20" i="4"/>
  <c r="H20" i="4"/>
  <c r="M19" i="4"/>
  <c r="N19" i="4" s="1"/>
  <c r="I19" i="4"/>
  <c r="H19" i="4"/>
  <c r="M18" i="4"/>
  <c r="N18" i="4" s="1"/>
  <c r="I18" i="4"/>
  <c r="H18" i="4"/>
  <c r="M17" i="4"/>
  <c r="N17" i="4" s="1"/>
  <c r="I17" i="4"/>
  <c r="H17" i="4"/>
  <c r="M16" i="4"/>
  <c r="N16" i="4" s="1"/>
  <c r="I16" i="4"/>
  <c r="H16" i="4"/>
  <c r="M15" i="4"/>
  <c r="N15" i="4" s="1"/>
  <c r="I15" i="4"/>
  <c r="H15" i="4"/>
  <c r="M14" i="4"/>
  <c r="N14" i="4" s="1"/>
  <c r="I14" i="4"/>
  <c r="H14" i="4"/>
  <c r="M13" i="4"/>
  <c r="N13" i="4" s="1"/>
  <c r="I13" i="4"/>
  <c r="H13" i="4"/>
  <c r="M12" i="4"/>
  <c r="N12" i="4" s="1"/>
  <c r="I12" i="4"/>
  <c r="H12" i="4"/>
  <c r="M11" i="4"/>
  <c r="N11" i="4" s="1"/>
  <c r="I11" i="4"/>
  <c r="H11" i="4"/>
  <c r="M10" i="4"/>
  <c r="N10" i="4" s="1"/>
  <c r="I10" i="4"/>
  <c r="H10" i="4"/>
  <c r="M9" i="4"/>
  <c r="N9" i="4" s="1"/>
  <c r="I9" i="4"/>
  <c r="H9" i="4"/>
  <c r="M8" i="4"/>
  <c r="N8" i="4" s="1"/>
  <c r="I8" i="4"/>
  <c r="H8" i="4"/>
  <c r="M7" i="4"/>
  <c r="N7" i="4" s="1"/>
  <c r="I7" i="4"/>
  <c r="H7" i="4"/>
  <c r="M6" i="4"/>
  <c r="N6" i="4" s="1"/>
  <c r="I6" i="4"/>
  <c r="H6" i="4"/>
  <c r="M5" i="4"/>
  <c r="N5" i="4" s="1"/>
  <c r="I5" i="4"/>
  <c r="H5" i="4"/>
  <c r="M4" i="4"/>
  <c r="N4" i="4" s="1"/>
  <c r="I4" i="4"/>
  <c r="H4" i="4"/>
  <c r="K14" i="1" l="1"/>
  <c r="K13" i="1"/>
  <c r="K26" i="1" l="1"/>
  <c r="K25" i="1"/>
  <c r="C10" i="2" l="1"/>
  <c r="D10" i="2"/>
  <c r="D12" i="2" s="1"/>
  <c r="E10" i="2"/>
  <c r="E12" i="2" s="1"/>
  <c r="F10" i="2"/>
  <c r="F12" i="2" s="1"/>
  <c r="G10" i="2"/>
  <c r="H10" i="2"/>
  <c r="H12" i="2" s="1"/>
  <c r="I10" i="2"/>
  <c r="J10" i="2"/>
  <c r="J12" i="2" s="1"/>
  <c r="L5" i="2" s="1"/>
  <c r="B10" i="2"/>
  <c r="B12" i="2" s="1"/>
  <c r="K13" i="2"/>
  <c r="G12" i="2"/>
  <c r="C12" i="2"/>
  <c r="I12" i="2"/>
  <c r="L9" i="2"/>
  <c r="K9" i="2"/>
  <c r="L8" i="2"/>
  <c r="K8" i="2"/>
  <c r="L7" i="2"/>
  <c r="K7" i="2"/>
  <c r="L6" i="2"/>
  <c r="K6" i="2"/>
  <c r="K5" i="2"/>
  <c r="L4" i="2"/>
  <c r="K4" i="2"/>
  <c r="K24" i="1"/>
  <c r="C23" i="1"/>
  <c r="D23" i="1"/>
  <c r="E23" i="1"/>
  <c r="F23" i="1"/>
  <c r="G23" i="1"/>
  <c r="H23" i="1"/>
  <c r="I23" i="1"/>
  <c r="J23" i="1"/>
  <c r="B23" i="1"/>
  <c r="K19" i="1"/>
  <c r="K18" i="1"/>
  <c r="L9" i="1"/>
  <c r="L8" i="1"/>
  <c r="L7" i="1"/>
  <c r="L6" i="1"/>
  <c r="L5" i="1"/>
  <c r="L3" i="1"/>
  <c r="K20" i="1"/>
  <c r="K21" i="1"/>
  <c r="K22" i="1"/>
  <c r="K17" i="1"/>
  <c r="C10" i="1"/>
  <c r="C12" i="1" s="1"/>
  <c r="D10" i="1"/>
  <c r="D12" i="1" s="1"/>
  <c r="E10" i="1"/>
  <c r="E12" i="1" s="1"/>
  <c r="F10" i="1"/>
  <c r="F12" i="1" s="1"/>
  <c r="G10" i="1"/>
  <c r="G12" i="1" s="1"/>
  <c r="H10" i="1"/>
  <c r="H12" i="1" s="1"/>
  <c r="I10" i="1"/>
  <c r="I12" i="1" s="1"/>
  <c r="J10" i="1"/>
  <c r="J12" i="1" s="1"/>
  <c r="L4" i="1" s="1"/>
  <c r="B10" i="1"/>
  <c r="B12" i="1" s="1"/>
  <c r="K4" i="1"/>
  <c r="K5" i="1"/>
  <c r="K6" i="1"/>
  <c r="K7" i="1"/>
  <c r="K8" i="1"/>
  <c r="K9" i="1"/>
  <c r="K3" i="1"/>
  <c r="K23" i="1" l="1"/>
  <c r="K10" i="1"/>
</calcChain>
</file>

<file path=xl/sharedStrings.xml><?xml version="1.0" encoding="utf-8"?>
<sst xmlns="http://schemas.openxmlformats.org/spreadsheetml/2006/main" count="289" uniqueCount="162">
  <si>
    <t>A1</t>
  </si>
  <si>
    <t>A2</t>
  </si>
  <si>
    <t>B1</t>
  </si>
  <si>
    <t>B2</t>
  </si>
  <si>
    <t>C1</t>
  </si>
  <si>
    <t>C2</t>
  </si>
  <si>
    <t>D1</t>
  </si>
  <si>
    <t>D2</t>
  </si>
  <si>
    <t>E</t>
  </si>
  <si>
    <t>TOTAL</t>
  </si>
  <si>
    <t>ENGLISH</t>
  </si>
  <si>
    <t>MATHS</t>
  </si>
  <si>
    <t>PHYSICS</t>
  </si>
  <si>
    <t>CHEMISTRY</t>
  </si>
  <si>
    <t>HINDI</t>
  </si>
  <si>
    <t>ECONOMICS</t>
  </si>
  <si>
    <t>ACCOUNTS</t>
  </si>
  <si>
    <t>BST</t>
  </si>
  <si>
    <t>CS</t>
  </si>
  <si>
    <t>BIOLOGY</t>
  </si>
  <si>
    <t xml:space="preserve">WEIGTAGE </t>
  </si>
  <si>
    <t>WEIGHTAGE</t>
  </si>
  <si>
    <t>NXW</t>
  </si>
  <si>
    <t>P.I</t>
  </si>
  <si>
    <t>SUBJECT</t>
  </si>
  <si>
    <t>CLASS XII SCIENCE 2021-22</t>
  </si>
  <si>
    <t>CLASS XII B 2021-22</t>
  </si>
  <si>
    <t>MATHS STAND.</t>
  </si>
  <si>
    <t>MATHS BASIC</t>
  </si>
  <si>
    <t>SCIENCE</t>
  </si>
  <si>
    <t>S.SCIENCE</t>
  </si>
  <si>
    <t>PUNJABI</t>
  </si>
  <si>
    <t>CLASS X  2021-22</t>
  </si>
  <si>
    <t>SCHOOL P.I.</t>
  </si>
  <si>
    <t>P&amp;HE</t>
  </si>
  <si>
    <t xml:space="preserve">RESULT ANALYSIS </t>
  </si>
  <si>
    <t>PHYSICAL &amp; HEALTH EDU.</t>
  </si>
  <si>
    <t>TOTAL APPERAED</t>
  </si>
  <si>
    <t>TOTAL PASS</t>
  </si>
  <si>
    <t>PASS PERCENTAGE</t>
  </si>
  <si>
    <t>XII COMMERCE    ( 2022-23)</t>
  </si>
  <si>
    <t>XII SCIENCE     (2022-23)</t>
  </si>
  <si>
    <t>S.N</t>
  </si>
  <si>
    <t>S.N.</t>
  </si>
  <si>
    <t>SUBJECT WISE PERENTAGE</t>
  </si>
  <si>
    <t xml:space="preserve">MATHS </t>
  </si>
  <si>
    <t>RESULT ANALYSIS OF CLASS X 2021-22</t>
  </si>
  <si>
    <t>S.Sc.</t>
  </si>
  <si>
    <t>PERCENTAGE</t>
  </si>
  <si>
    <t>SR.N.</t>
  </si>
  <si>
    <t>NAMES</t>
  </si>
  <si>
    <t>total</t>
  </si>
  <si>
    <t>% 0F MAIN 5</t>
  </si>
  <si>
    <t xml:space="preserve">% OF SIX </t>
  </si>
  <si>
    <t>Amandeep saini</t>
  </si>
  <si>
    <t>Ramanjot Singh</t>
  </si>
  <si>
    <t>Roopneet Cheema</t>
  </si>
  <si>
    <t xml:space="preserve">Vikramjeet Singh </t>
  </si>
  <si>
    <t>Kashish chandel</t>
  </si>
  <si>
    <t>Disha</t>
  </si>
  <si>
    <t xml:space="preserve">Sehajpreet Kaur </t>
  </si>
  <si>
    <t>Komalpreet Singh</t>
  </si>
  <si>
    <t xml:space="preserve">Jaspreet kaur </t>
  </si>
  <si>
    <t>Ranjodh Singh</t>
  </si>
  <si>
    <t>Jasleen Kaur</t>
  </si>
  <si>
    <t>Ketan Goyal</t>
  </si>
  <si>
    <t>Manveeer</t>
  </si>
  <si>
    <t>Sonia Rani</t>
  </si>
  <si>
    <t>Rajwinder Singh</t>
  </si>
  <si>
    <t>Navneet kaur</t>
  </si>
  <si>
    <t>Prabhjot Singh</t>
  </si>
  <si>
    <t>Harshdeep Singh</t>
  </si>
  <si>
    <t>Sukhveer kaur</t>
  </si>
  <si>
    <t>Balkarsingh</t>
  </si>
  <si>
    <t>Jaskaran singh</t>
  </si>
  <si>
    <t>Tamanpreet Singh</t>
  </si>
  <si>
    <t>Harmanjit kaur</t>
  </si>
  <si>
    <t xml:space="preserve">Gurnoorkaur </t>
  </si>
  <si>
    <t>Rahulinder singh</t>
  </si>
  <si>
    <t>Amritpal singh</t>
  </si>
  <si>
    <t xml:space="preserve">Dilpreet singh </t>
  </si>
  <si>
    <t>pradeep singh</t>
  </si>
  <si>
    <t>Tajinder Singh</t>
  </si>
  <si>
    <t xml:space="preserve">Anupreet Kaur </t>
  </si>
  <si>
    <t>Aman Singh</t>
  </si>
  <si>
    <t>Parminder singh</t>
  </si>
  <si>
    <t xml:space="preserve">Anjula </t>
  </si>
  <si>
    <t>Sandeep Kaur</t>
  </si>
  <si>
    <t>Kamna</t>
  </si>
  <si>
    <t>Navjot singh 31</t>
  </si>
  <si>
    <t xml:space="preserve">siddharth </t>
  </si>
  <si>
    <t>Harmandeep kaur</t>
  </si>
  <si>
    <t xml:space="preserve">Jashan Kaur </t>
  </si>
  <si>
    <t>Khushpreet Kaur</t>
  </si>
  <si>
    <t>below 33</t>
  </si>
  <si>
    <t>34-44</t>
  </si>
  <si>
    <t>45-59</t>
  </si>
  <si>
    <t>60-74</t>
  </si>
  <si>
    <t>75-89</t>
  </si>
  <si>
    <t>90 above</t>
  </si>
  <si>
    <t>XII SCIENCE 2021-22</t>
  </si>
  <si>
    <t>ENG</t>
  </si>
  <si>
    <t>COMP.SC.</t>
  </si>
  <si>
    <t>CHEM.</t>
  </si>
  <si>
    <t>P &amp;HE</t>
  </si>
  <si>
    <t>ROLL N.</t>
  </si>
  <si>
    <t>NAME</t>
  </si>
  <si>
    <t>% of main 5</t>
  </si>
  <si>
    <t>grade</t>
  </si>
  <si>
    <t>ADITI THAKUR</t>
  </si>
  <si>
    <t>ARNAV</t>
  </si>
  <si>
    <t>BABANDEEP KAUR</t>
  </si>
  <si>
    <t>HARJOT KAUR</t>
  </si>
  <si>
    <t>HARMANDEEP SINGH</t>
  </si>
  <si>
    <t>HARMANPREET KAUR</t>
  </si>
  <si>
    <t>HARMEEK SINGH</t>
  </si>
  <si>
    <t>JASPREET KAUR</t>
  </si>
  <si>
    <t>KAMANKSHI GOYAL</t>
  </si>
  <si>
    <t>KARANDEEP SINGH</t>
  </si>
  <si>
    <t>KULDEEP KAUR</t>
  </si>
  <si>
    <t>LAVANYA SINGH</t>
  </si>
  <si>
    <t>LOVEPREET SINGH</t>
  </si>
  <si>
    <t>MUSKAN GARG</t>
  </si>
  <si>
    <t>NAVJOT KAUR</t>
  </si>
  <si>
    <t>NEERAJ KUMAR</t>
  </si>
  <si>
    <t>PRABHJOT KAUR</t>
  </si>
  <si>
    <t>RAMANDEEP SINGH</t>
  </si>
  <si>
    <t>SIMERJEET KAUR</t>
  </si>
  <si>
    <t>SUBHDEEP KAUR</t>
  </si>
  <si>
    <t>TAYYAB ANSARI</t>
  </si>
  <si>
    <t>XII B 2021-22</t>
  </si>
  <si>
    <t>ECO</t>
  </si>
  <si>
    <t>B.ST.</t>
  </si>
  <si>
    <t>P&amp; HE</t>
  </si>
  <si>
    <t>GRADE</t>
  </si>
  <si>
    <t>AISHVEER SINGH</t>
  </si>
  <si>
    <t>ARSHDEEP KAUR</t>
  </si>
  <si>
    <t>ARVIND SINGH</t>
  </si>
  <si>
    <t>AYUSH GOYAL</t>
  </si>
  <si>
    <t>BALJOT KAUR</t>
  </si>
  <si>
    <t>DAVINDER SINGH</t>
  </si>
  <si>
    <t>GOVIND SINGH</t>
  </si>
  <si>
    <t>GURVEER SHARMA</t>
  </si>
  <si>
    <t>HARMAN SINGH</t>
  </si>
  <si>
    <t>HARMANDEEP KAUR</t>
  </si>
  <si>
    <t>HITESHI GOYAL</t>
  </si>
  <si>
    <t>ISHA MORIA</t>
  </si>
  <si>
    <t>JATINDER KUMAR</t>
  </si>
  <si>
    <t>JOBANPREET SINGH</t>
  </si>
  <si>
    <t>KARAN GOYAL</t>
  </si>
  <si>
    <t>KESHAV GARG</t>
  </si>
  <si>
    <t>LAKHDEEP KAUR</t>
  </si>
  <si>
    <t>LOVEPREET SINGH GILL</t>
  </si>
  <si>
    <t>MANINDER SINGH</t>
  </si>
  <si>
    <t>MANPREET KAUR</t>
  </si>
  <si>
    <t>MEHAKPREET KAUR</t>
  </si>
  <si>
    <t>NIKITA GARG</t>
  </si>
  <si>
    <t>NOORPREET KAUR</t>
  </si>
  <si>
    <t>PRABHNOOR SINGH</t>
  </si>
  <si>
    <t>RAMINDER SHARMA</t>
  </si>
  <si>
    <t>RUBANPREET KAUR</t>
  </si>
  <si>
    <t>SUMANDEEP KAUR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</si>
</sst>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/>
    <xf numFmtId="0" fontId="5" fillId="0" borderId="2" xfId="0" applyFont="1" applyFill="1" applyBorder="1" applyAlignment="1">
      <alignment wrapText="1"/>
    </xf>
    <xf numFmtId="9" fontId="0" fillId="0" borderId="0" xfId="0" applyNumberForma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9" fillId="0" borderId="1" xfId="0" applyFont="1" applyBorder="1" applyAlignment="1">
      <alignment horizontal="left"/>
    </xf>
    <xf numFmtId="165" fontId="0" fillId="0" borderId="1" xfId="0" applyNumberForma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0" borderId="0" xfId="0" applyFont="1"/>
    <xf numFmtId="0" fontId="11" fillId="0" borderId="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2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I27" sqref="I27"/>
    </sheetView>
  </sheetViews>
  <sheetFormatPr defaultRowHeight="15" x14ac:dyDescent="0.25"/>
  <cols>
    <col min="1" max="1" width="21" customWidth="1"/>
    <col min="2" max="2" width="5.7109375" customWidth="1"/>
    <col min="3" max="3" width="6.28515625" customWidth="1"/>
    <col min="4" max="4" width="6.140625" customWidth="1"/>
    <col min="5" max="5" width="6" customWidth="1"/>
    <col min="6" max="6" width="7.7109375" customWidth="1"/>
    <col min="11" max="13" width="9.140625" style="1"/>
  </cols>
  <sheetData>
    <row r="1" spans="1:13" ht="18.75" x14ac:dyDescent="0.3">
      <c r="A1" s="2"/>
      <c r="B1" s="2"/>
      <c r="C1" s="2"/>
      <c r="D1" s="2"/>
      <c r="E1" s="2"/>
      <c r="F1" s="2" t="s">
        <v>25</v>
      </c>
      <c r="G1" s="2"/>
      <c r="H1" s="2"/>
      <c r="I1" s="2"/>
      <c r="J1" s="2"/>
      <c r="K1" s="8"/>
      <c r="L1" s="8"/>
      <c r="M1" s="8"/>
    </row>
    <row r="2" spans="1:13" ht="18.75" x14ac:dyDescent="0.3">
      <c r="A2" s="4" t="s">
        <v>24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5" t="s">
        <v>9</v>
      </c>
      <c r="L2" s="5" t="s">
        <v>22</v>
      </c>
      <c r="M2" s="5" t="s">
        <v>23</v>
      </c>
    </row>
    <row r="3" spans="1:13" ht="18.75" x14ac:dyDescent="0.3">
      <c r="A3" s="4" t="s">
        <v>10</v>
      </c>
      <c r="B3" s="4">
        <v>1</v>
      </c>
      <c r="C3" s="4">
        <v>2</v>
      </c>
      <c r="D3" s="4">
        <v>6</v>
      </c>
      <c r="E3" s="4">
        <v>4</v>
      </c>
      <c r="F3" s="4">
        <v>4</v>
      </c>
      <c r="G3" s="4">
        <v>4</v>
      </c>
      <c r="H3" s="4">
        <v>0</v>
      </c>
      <c r="I3" s="4">
        <v>0</v>
      </c>
      <c r="J3" s="4">
        <v>0</v>
      </c>
      <c r="K3" s="5">
        <f>SUM(B3:J3)</f>
        <v>21</v>
      </c>
      <c r="L3" s="5">
        <f>SUM(B3*B11,C3*C11,D3*D11,E3*E11,F3*F11,G3*G11,H3*H11,I3*I11,J11*J11)</f>
        <v>106</v>
      </c>
      <c r="M3" s="5">
        <v>63.09</v>
      </c>
    </row>
    <row r="4" spans="1:13" ht="18.75" x14ac:dyDescent="0.3">
      <c r="A4" s="4" t="s">
        <v>14</v>
      </c>
      <c r="B4" s="4">
        <v>2</v>
      </c>
      <c r="C4" s="4">
        <v>3</v>
      </c>
      <c r="D4" s="4">
        <v>1</v>
      </c>
      <c r="E4" s="4">
        <v>2</v>
      </c>
      <c r="F4" s="4">
        <v>2</v>
      </c>
      <c r="G4" s="4">
        <v>1</v>
      </c>
      <c r="H4" s="4">
        <v>0</v>
      </c>
      <c r="I4" s="4">
        <v>1</v>
      </c>
      <c r="J4" s="4">
        <v>0</v>
      </c>
      <c r="K4" s="5">
        <f t="shared" ref="K4:K9" si="0">SUM(B4:J4)</f>
        <v>12</v>
      </c>
      <c r="L4" s="5">
        <f>SUM(B4*B11,C4*C11,D4*D11,E4*E11,F4*F11,G4*G11,H4*H11,I4*I11,J12*J11)</f>
        <v>65</v>
      </c>
      <c r="M4" s="5">
        <v>67.7</v>
      </c>
    </row>
    <row r="5" spans="1:13" ht="18.75" x14ac:dyDescent="0.3">
      <c r="A5" s="4" t="s">
        <v>11</v>
      </c>
      <c r="B5" s="4">
        <v>3</v>
      </c>
      <c r="C5" s="4">
        <v>2</v>
      </c>
      <c r="D5" s="4">
        <v>7</v>
      </c>
      <c r="E5" s="4">
        <v>4</v>
      </c>
      <c r="F5" s="4">
        <v>1</v>
      </c>
      <c r="G5" s="4">
        <v>0</v>
      </c>
      <c r="H5" s="4">
        <v>0</v>
      </c>
      <c r="I5" s="4">
        <v>0</v>
      </c>
      <c r="J5" s="4">
        <v>0</v>
      </c>
      <c r="K5" s="5">
        <f t="shared" si="0"/>
        <v>17</v>
      </c>
      <c r="L5" s="5">
        <f>SUM(B5*B11,C5*C11,D5*D11,E5*E11,F5*F11,G5*G11,H5*H11,I5*I11,J15*J11)</f>
        <v>104</v>
      </c>
      <c r="M5" s="5">
        <v>76</v>
      </c>
    </row>
    <row r="6" spans="1:13" ht="18.75" x14ac:dyDescent="0.3">
      <c r="A6" s="4" t="s">
        <v>12</v>
      </c>
      <c r="B6" s="4">
        <v>3</v>
      </c>
      <c r="C6" s="4">
        <v>8</v>
      </c>
      <c r="D6" s="4">
        <v>3</v>
      </c>
      <c r="E6" s="4">
        <v>1</v>
      </c>
      <c r="F6" s="4">
        <v>2</v>
      </c>
      <c r="G6" s="4">
        <v>1</v>
      </c>
      <c r="H6" s="4">
        <v>2</v>
      </c>
      <c r="I6" s="4">
        <v>0</v>
      </c>
      <c r="J6" s="4">
        <v>1</v>
      </c>
      <c r="K6" s="5">
        <f t="shared" si="0"/>
        <v>21</v>
      </c>
      <c r="L6" s="5">
        <f>SUM(B6*B11,C6*C11,D6*D11,E6*E11,F6*F11,G6*G11,H6*H11,I6*I11,J16*J11)</f>
        <v>118</v>
      </c>
      <c r="M6" s="5">
        <v>70.23</v>
      </c>
    </row>
    <row r="7" spans="1:13" ht="18.75" x14ac:dyDescent="0.3">
      <c r="A7" s="4" t="s">
        <v>18</v>
      </c>
      <c r="B7" s="4">
        <v>2</v>
      </c>
      <c r="C7" s="4">
        <v>4</v>
      </c>
      <c r="D7" s="4">
        <v>1</v>
      </c>
      <c r="E7" s="4">
        <v>2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5">
        <f t="shared" si="0"/>
        <v>9</v>
      </c>
      <c r="L7" s="5">
        <f>SUM(B7*B11,C7*C11,D7*D11,E7*E11,F7*F11,G7*G11,H7*H11,I7*I11,J17*J11)</f>
        <v>60</v>
      </c>
      <c r="M7" s="5">
        <v>83.33</v>
      </c>
    </row>
    <row r="8" spans="1:13" ht="18.75" x14ac:dyDescent="0.3">
      <c r="A8" s="4" t="s">
        <v>19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0</v>
      </c>
      <c r="H8" s="4">
        <v>1</v>
      </c>
      <c r="I8" s="4">
        <v>0</v>
      </c>
      <c r="J8" s="4">
        <v>1</v>
      </c>
      <c r="K8" s="5">
        <f t="shared" si="0"/>
        <v>4</v>
      </c>
      <c r="L8" s="5">
        <f>SUM(B8*B11,C8*C11,D8*D11,E8*E11,F8*F11,G8*G11,H8*H11,I8*I11,J20*J11)</f>
        <v>12</v>
      </c>
      <c r="M8" s="5">
        <v>37.5</v>
      </c>
    </row>
    <row r="9" spans="1:13" ht="18.75" x14ac:dyDescent="0.3">
      <c r="A9" s="4" t="s">
        <v>13</v>
      </c>
      <c r="B9" s="4">
        <v>6</v>
      </c>
      <c r="C9" s="4">
        <v>4</v>
      </c>
      <c r="D9" s="4">
        <v>4</v>
      </c>
      <c r="E9" s="4">
        <v>4</v>
      </c>
      <c r="F9" s="4">
        <v>0</v>
      </c>
      <c r="G9" s="4">
        <v>1</v>
      </c>
      <c r="H9" s="4">
        <v>1</v>
      </c>
      <c r="I9" s="4">
        <v>1</v>
      </c>
      <c r="J9" s="4">
        <v>0</v>
      </c>
      <c r="K9" s="5">
        <f t="shared" si="0"/>
        <v>21</v>
      </c>
      <c r="L9" s="5">
        <f>SUM(B9*B11,C9*C11,D9*D11,E9*E11,F9*F11,G9*G11,H9*H11,I9*I11,J21*J11)</f>
        <v>126</v>
      </c>
      <c r="M9" s="5">
        <v>75</v>
      </c>
    </row>
    <row r="10" spans="1:13" ht="18.75" x14ac:dyDescent="0.3">
      <c r="A10" s="4" t="s">
        <v>9</v>
      </c>
      <c r="B10" s="4">
        <f>SUM(B3:B9)</f>
        <v>17</v>
      </c>
      <c r="C10" s="4">
        <f t="shared" ref="C10:K10" si="1">SUM(C3:C9)</f>
        <v>23</v>
      </c>
      <c r="D10" s="4">
        <f t="shared" si="1"/>
        <v>23</v>
      </c>
      <c r="E10" s="4">
        <f t="shared" si="1"/>
        <v>17</v>
      </c>
      <c r="F10" s="4">
        <f t="shared" si="1"/>
        <v>10</v>
      </c>
      <c r="G10" s="4">
        <f t="shared" si="1"/>
        <v>7</v>
      </c>
      <c r="H10" s="4">
        <f t="shared" si="1"/>
        <v>4</v>
      </c>
      <c r="I10" s="4">
        <f t="shared" si="1"/>
        <v>2</v>
      </c>
      <c r="J10" s="4">
        <f t="shared" si="1"/>
        <v>2</v>
      </c>
      <c r="K10" s="5">
        <f t="shared" si="1"/>
        <v>105</v>
      </c>
      <c r="L10" s="5"/>
      <c r="M10" s="5"/>
    </row>
    <row r="11" spans="1:13" ht="18.75" x14ac:dyDescent="0.3">
      <c r="A11" s="4" t="s">
        <v>20</v>
      </c>
      <c r="B11" s="4">
        <v>8</v>
      </c>
      <c r="C11" s="4">
        <v>7</v>
      </c>
      <c r="D11" s="4">
        <v>6</v>
      </c>
      <c r="E11" s="4">
        <v>5</v>
      </c>
      <c r="F11" s="4">
        <v>4</v>
      </c>
      <c r="G11" s="4">
        <v>3</v>
      </c>
      <c r="H11" s="4">
        <v>2</v>
      </c>
      <c r="I11" s="4">
        <v>1</v>
      </c>
      <c r="J11" s="4">
        <v>0</v>
      </c>
      <c r="K11" s="5"/>
      <c r="L11" s="5"/>
      <c r="M11" s="5"/>
    </row>
    <row r="12" spans="1:13" ht="18.75" x14ac:dyDescent="0.3">
      <c r="A12" s="4" t="s">
        <v>22</v>
      </c>
      <c r="B12" s="4">
        <f>B10*B11</f>
        <v>136</v>
      </c>
      <c r="C12" s="4">
        <f t="shared" ref="C12:J12" si="2">C10*C11</f>
        <v>161</v>
      </c>
      <c r="D12" s="4">
        <f t="shared" si="2"/>
        <v>138</v>
      </c>
      <c r="E12" s="4">
        <f t="shared" si="2"/>
        <v>85</v>
      </c>
      <c r="F12" s="4">
        <f t="shared" si="2"/>
        <v>40</v>
      </c>
      <c r="G12" s="4">
        <f t="shared" si="2"/>
        <v>21</v>
      </c>
      <c r="H12" s="4">
        <f t="shared" si="2"/>
        <v>8</v>
      </c>
      <c r="I12" s="4">
        <f t="shared" si="2"/>
        <v>2</v>
      </c>
      <c r="J12" s="4">
        <f t="shared" si="2"/>
        <v>0</v>
      </c>
      <c r="K12" s="5">
        <v>591</v>
      </c>
      <c r="L12" s="5">
        <v>591</v>
      </c>
      <c r="M12" s="5">
        <v>70.349999999999994</v>
      </c>
    </row>
    <row r="13" spans="1:13" ht="18.75" x14ac:dyDescent="0.3">
      <c r="A13" s="9" t="s">
        <v>34</v>
      </c>
      <c r="B13" s="9">
        <v>9</v>
      </c>
      <c r="C13" s="9">
        <v>7</v>
      </c>
      <c r="D13" s="9">
        <v>3</v>
      </c>
      <c r="E13" s="9">
        <v>1</v>
      </c>
      <c r="F13" s="9">
        <v>1</v>
      </c>
      <c r="G13" s="9">
        <v>0</v>
      </c>
      <c r="H13" s="9">
        <v>0</v>
      </c>
      <c r="I13" s="9">
        <v>0</v>
      </c>
      <c r="J13" s="9">
        <v>0</v>
      </c>
      <c r="K13" s="5">
        <f>SUM(B13:J13)</f>
        <v>21</v>
      </c>
      <c r="L13" s="5"/>
      <c r="M13" s="5"/>
    </row>
    <row r="14" spans="1:13" ht="18.75" x14ac:dyDescent="0.3">
      <c r="A14" s="4" t="s">
        <v>21</v>
      </c>
      <c r="B14" s="9">
        <v>72</v>
      </c>
      <c r="C14" s="9">
        <v>56</v>
      </c>
      <c r="D14" s="9">
        <v>21</v>
      </c>
      <c r="E14" s="9">
        <v>6</v>
      </c>
      <c r="F14" s="9">
        <v>5</v>
      </c>
      <c r="G14" s="9">
        <v>0</v>
      </c>
      <c r="H14" s="9">
        <v>0</v>
      </c>
      <c r="I14" s="9">
        <v>0</v>
      </c>
      <c r="J14" s="9">
        <v>0</v>
      </c>
      <c r="K14" s="5">
        <f>SUM(B14:J14)</f>
        <v>160</v>
      </c>
      <c r="L14" s="5">
        <v>160</v>
      </c>
      <c r="M14" s="5">
        <v>95</v>
      </c>
    </row>
    <row r="15" spans="1:13" ht="18.75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8"/>
      <c r="L15" s="8"/>
      <c r="M15" s="8"/>
    </row>
    <row r="16" spans="1:13" ht="18.75" x14ac:dyDescent="0.3">
      <c r="A16" s="2"/>
      <c r="B16" s="2"/>
      <c r="C16" s="2"/>
      <c r="D16" s="2"/>
      <c r="E16" s="2"/>
      <c r="F16" s="2" t="s">
        <v>26</v>
      </c>
      <c r="G16" s="2"/>
      <c r="H16" s="2"/>
      <c r="I16" s="2"/>
      <c r="J16" s="2"/>
      <c r="K16" s="8"/>
      <c r="L16" s="8"/>
      <c r="M16" s="8"/>
    </row>
    <row r="17" spans="1:13" ht="18.75" x14ac:dyDescent="0.3">
      <c r="A17" s="4" t="s">
        <v>10</v>
      </c>
      <c r="B17" s="4">
        <v>0</v>
      </c>
      <c r="C17" s="4">
        <v>0</v>
      </c>
      <c r="D17" s="4">
        <v>3</v>
      </c>
      <c r="E17" s="4">
        <v>2</v>
      </c>
      <c r="F17" s="4">
        <v>4</v>
      </c>
      <c r="G17" s="4">
        <v>5</v>
      </c>
      <c r="H17" s="4">
        <v>12</v>
      </c>
      <c r="I17" s="4">
        <v>5</v>
      </c>
      <c r="J17" s="4">
        <v>0</v>
      </c>
      <c r="K17" s="5">
        <f>SUM(B17:J17)</f>
        <v>31</v>
      </c>
      <c r="L17" s="5">
        <v>88</v>
      </c>
      <c r="M17" s="5">
        <v>35.479999999999997</v>
      </c>
    </row>
    <row r="18" spans="1:13" ht="18.75" x14ac:dyDescent="0.3">
      <c r="A18" s="4" t="s">
        <v>14</v>
      </c>
      <c r="B18" s="4">
        <v>1</v>
      </c>
      <c r="C18" s="4">
        <v>0</v>
      </c>
      <c r="D18" s="4">
        <v>5</v>
      </c>
      <c r="E18" s="4">
        <v>1</v>
      </c>
      <c r="F18" s="4">
        <v>3</v>
      </c>
      <c r="G18" s="4">
        <v>7</v>
      </c>
      <c r="H18" s="4">
        <v>6</v>
      </c>
      <c r="I18" s="4">
        <v>1</v>
      </c>
      <c r="J18" s="4">
        <v>0</v>
      </c>
      <c r="K18" s="5">
        <f>SUM(B18:J18)</f>
        <v>24</v>
      </c>
      <c r="L18" s="5">
        <v>89</v>
      </c>
      <c r="M18" s="5">
        <v>46.35</v>
      </c>
    </row>
    <row r="19" spans="1:13" ht="18.75" x14ac:dyDescent="0.3">
      <c r="A19" s="4" t="s">
        <v>11</v>
      </c>
      <c r="B19" s="4">
        <v>0</v>
      </c>
      <c r="C19" s="4">
        <v>2</v>
      </c>
      <c r="D19" s="4">
        <v>0</v>
      </c>
      <c r="E19" s="4">
        <v>1</v>
      </c>
      <c r="F19" s="4">
        <v>1</v>
      </c>
      <c r="G19" s="4">
        <v>1</v>
      </c>
      <c r="H19" s="4">
        <v>2</v>
      </c>
      <c r="I19" s="4">
        <v>0</v>
      </c>
      <c r="J19" s="4">
        <v>0</v>
      </c>
      <c r="K19" s="5">
        <f>SUM(B19:J19)</f>
        <v>7</v>
      </c>
      <c r="L19" s="5">
        <v>30</v>
      </c>
      <c r="M19" s="5">
        <v>54</v>
      </c>
    </row>
    <row r="20" spans="1:13" ht="18.75" x14ac:dyDescent="0.3">
      <c r="A20" s="4" t="s">
        <v>15</v>
      </c>
      <c r="B20" s="4">
        <v>3</v>
      </c>
      <c r="C20" s="4">
        <v>5</v>
      </c>
      <c r="D20" s="4">
        <v>3</v>
      </c>
      <c r="E20" s="4">
        <v>5</v>
      </c>
      <c r="F20" s="4">
        <v>7</v>
      </c>
      <c r="G20" s="4">
        <v>3</v>
      </c>
      <c r="H20" s="4">
        <v>4</v>
      </c>
      <c r="I20" s="4">
        <v>0</v>
      </c>
      <c r="J20" s="4">
        <v>1</v>
      </c>
      <c r="K20" s="5">
        <f t="shared" ref="K20:K26" si="3">SUM(B20:J20)</f>
        <v>31</v>
      </c>
      <c r="L20" s="5">
        <v>147</v>
      </c>
      <c r="M20" s="5">
        <v>59.27</v>
      </c>
    </row>
    <row r="21" spans="1:13" ht="18.75" x14ac:dyDescent="0.3">
      <c r="A21" s="4" t="s">
        <v>16</v>
      </c>
      <c r="B21" s="4">
        <v>4</v>
      </c>
      <c r="C21" s="4">
        <v>3</v>
      </c>
      <c r="D21" s="4">
        <v>6</v>
      </c>
      <c r="E21" s="4">
        <v>5</v>
      </c>
      <c r="F21" s="4">
        <v>3</v>
      </c>
      <c r="G21" s="4">
        <v>4</v>
      </c>
      <c r="H21" s="4">
        <v>3</v>
      </c>
      <c r="I21" s="4">
        <v>3</v>
      </c>
      <c r="J21" s="4">
        <v>0</v>
      </c>
      <c r="K21" s="5">
        <f t="shared" si="3"/>
        <v>31</v>
      </c>
      <c r="L21" s="5">
        <v>147</v>
      </c>
      <c r="M21" s="5">
        <v>59.27</v>
      </c>
    </row>
    <row r="22" spans="1:13" ht="18.75" x14ac:dyDescent="0.3">
      <c r="A22" s="4" t="s">
        <v>17</v>
      </c>
      <c r="B22" s="4">
        <v>4</v>
      </c>
      <c r="C22" s="4">
        <v>5</v>
      </c>
      <c r="D22" s="4">
        <v>5</v>
      </c>
      <c r="E22" s="4">
        <v>6</v>
      </c>
      <c r="F22" s="4">
        <v>5</v>
      </c>
      <c r="G22" s="4">
        <v>2</v>
      </c>
      <c r="H22" s="4">
        <v>2</v>
      </c>
      <c r="I22" s="4">
        <v>2</v>
      </c>
      <c r="J22" s="4">
        <v>0</v>
      </c>
      <c r="K22" s="5">
        <f t="shared" si="3"/>
        <v>31</v>
      </c>
      <c r="L22" s="5">
        <v>159</v>
      </c>
      <c r="M22" s="5">
        <v>64.11</v>
      </c>
    </row>
    <row r="23" spans="1:13" ht="18.75" x14ac:dyDescent="0.3">
      <c r="A23" s="4" t="s">
        <v>9</v>
      </c>
      <c r="B23" s="4">
        <f>SUM(B18:B22)</f>
        <v>12</v>
      </c>
      <c r="C23" s="4">
        <f t="shared" ref="C23:J23" si="4">SUM(C18:C22)</f>
        <v>15</v>
      </c>
      <c r="D23" s="4">
        <f t="shared" si="4"/>
        <v>19</v>
      </c>
      <c r="E23" s="4">
        <f t="shared" si="4"/>
        <v>18</v>
      </c>
      <c r="F23" s="4">
        <f t="shared" si="4"/>
        <v>19</v>
      </c>
      <c r="G23" s="4">
        <f t="shared" si="4"/>
        <v>17</v>
      </c>
      <c r="H23" s="4">
        <f t="shared" si="4"/>
        <v>17</v>
      </c>
      <c r="I23" s="4">
        <f t="shared" si="4"/>
        <v>6</v>
      </c>
      <c r="J23" s="4">
        <f t="shared" si="4"/>
        <v>1</v>
      </c>
      <c r="K23" s="5">
        <f t="shared" si="3"/>
        <v>124</v>
      </c>
      <c r="L23" s="5"/>
      <c r="M23" s="5"/>
    </row>
    <row r="24" spans="1:13" ht="18.75" x14ac:dyDescent="0.3">
      <c r="A24" s="4" t="s">
        <v>21</v>
      </c>
      <c r="B24" s="4">
        <v>96</v>
      </c>
      <c r="C24" s="4">
        <v>105</v>
      </c>
      <c r="D24" s="4">
        <v>114</v>
      </c>
      <c r="E24" s="4">
        <v>90</v>
      </c>
      <c r="F24" s="4">
        <v>76</v>
      </c>
      <c r="G24" s="4">
        <v>51</v>
      </c>
      <c r="H24" s="4">
        <v>34</v>
      </c>
      <c r="I24" s="4">
        <v>6</v>
      </c>
      <c r="J24" s="4">
        <v>0</v>
      </c>
      <c r="K24" s="5">
        <f t="shared" si="3"/>
        <v>572</v>
      </c>
      <c r="L24" s="5">
        <v>572</v>
      </c>
      <c r="M24" s="5">
        <v>46.12</v>
      </c>
    </row>
    <row r="25" spans="1:13" ht="18.75" x14ac:dyDescent="0.3">
      <c r="A25" s="9" t="s">
        <v>34</v>
      </c>
      <c r="B25" s="9">
        <v>3</v>
      </c>
      <c r="C25" s="9">
        <v>3</v>
      </c>
      <c r="D25" s="9">
        <v>6</v>
      </c>
      <c r="E25" s="9">
        <v>3</v>
      </c>
      <c r="F25" s="9">
        <v>1</v>
      </c>
      <c r="G25" s="9">
        <v>10</v>
      </c>
      <c r="H25" s="9">
        <v>4</v>
      </c>
      <c r="I25" s="9">
        <v>1</v>
      </c>
      <c r="J25" s="9">
        <v>0</v>
      </c>
      <c r="K25" s="5">
        <f t="shared" si="3"/>
        <v>31</v>
      </c>
      <c r="L25" s="5">
        <v>52</v>
      </c>
      <c r="M25" s="5"/>
    </row>
    <row r="26" spans="1:13" ht="18.75" x14ac:dyDescent="0.3">
      <c r="A26" s="4" t="s">
        <v>21</v>
      </c>
      <c r="B26" s="9">
        <v>24</v>
      </c>
      <c r="C26" s="9">
        <v>21</v>
      </c>
      <c r="D26" s="9">
        <v>36</v>
      </c>
      <c r="E26" s="9">
        <v>15</v>
      </c>
      <c r="F26" s="9">
        <v>4</v>
      </c>
      <c r="G26" s="9">
        <v>30</v>
      </c>
      <c r="H26" s="9">
        <v>8</v>
      </c>
      <c r="I26" s="9">
        <v>1</v>
      </c>
      <c r="J26" s="9">
        <v>0</v>
      </c>
      <c r="K26" s="5">
        <f t="shared" si="3"/>
        <v>139</v>
      </c>
      <c r="L26" s="5">
        <v>139</v>
      </c>
      <c r="M26" s="5">
        <v>56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M22" sqref="M22"/>
    </sheetView>
  </sheetViews>
  <sheetFormatPr defaultRowHeight="15" x14ac:dyDescent="0.25"/>
  <sheetData>
    <row r="1" spans="1:12" x14ac:dyDescent="0.25">
      <c r="E1" s="29" t="s">
        <v>100</v>
      </c>
      <c r="F1" s="24"/>
      <c r="G1" s="24"/>
    </row>
    <row r="2" spans="1:12" x14ac:dyDescent="0.25">
      <c r="C2" s="12" t="s">
        <v>101</v>
      </c>
      <c r="D2" s="12" t="s">
        <v>14</v>
      </c>
      <c r="E2" s="12" t="s">
        <v>102</v>
      </c>
      <c r="F2" s="12" t="s">
        <v>12</v>
      </c>
      <c r="G2" s="12" t="s">
        <v>103</v>
      </c>
      <c r="H2" s="12" t="s">
        <v>11</v>
      </c>
      <c r="I2" s="12" t="s">
        <v>19</v>
      </c>
      <c r="J2" s="12" t="s">
        <v>48</v>
      </c>
      <c r="K2" s="12" t="s">
        <v>104</v>
      </c>
    </row>
    <row r="3" spans="1:12" x14ac:dyDescent="0.25">
      <c r="A3" s="12" t="s">
        <v>105</v>
      </c>
      <c r="B3" s="12" t="s">
        <v>106</v>
      </c>
      <c r="C3" s="12">
        <v>301</v>
      </c>
      <c r="D3" s="12">
        <v>302</v>
      </c>
      <c r="E3" s="12">
        <v>83</v>
      </c>
      <c r="F3" s="12">
        <v>42</v>
      </c>
      <c r="G3" s="12">
        <v>43</v>
      </c>
      <c r="H3" s="12">
        <v>41</v>
      </c>
      <c r="I3" s="12">
        <v>44</v>
      </c>
      <c r="J3" s="12" t="s">
        <v>107</v>
      </c>
      <c r="K3" s="12">
        <v>48</v>
      </c>
      <c r="L3" t="s">
        <v>108</v>
      </c>
    </row>
    <row r="4" spans="1:12" x14ac:dyDescent="0.25">
      <c r="A4" s="12">
        <v>13709286</v>
      </c>
      <c r="B4" s="12" t="s">
        <v>109</v>
      </c>
      <c r="C4" s="12">
        <v>68</v>
      </c>
      <c r="D4" s="12">
        <v>71</v>
      </c>
      <c r="E4" s="12"/>
      <c r="F4" s="12">
        <v>58</v>
      </c>
      <c r="G4" s="12">
        <v>55</v>
      </c>
      <c r="H4" s="12"/>
      <c r="I4" s="12">
        <v>56</v>
      </c>
      <c r="J4" s="12">
        <v>61.6</v>
      </c>
      <c r="K4" s="12">
        <v>85</v>
      </c>
      <c r="L4" t="s">
        <v>2</v>
      </c>
    </row>
    <row r="5" spans="1:12" x14ac:dyDescent="0.25">
      <c r="A5" s="12">
        <v>13709287</v>
      </c>
      <c r="B5" s="12" t="s">
        <v>110</v>
      </c>
      <c r="C5" s="12">
        <v>80</v>
      </c>
      <c r="D5" s="12">
        <v>89</v>
      </c>
      <c r="E5" s="12"/>
      <c r="F5" s="12">
        <v>78</v>
      </c>
      <c r="G5" s="12">
        <v>94</v>
      </c>
      <c r="H5" s="12"/>
      <c r="I5" s="12">
        <v>81</v>
      </c>
      <c r="J5" s="12">
        <v>84.399999999999991</v>
      </c>
      <c r="K5" s="12">
        <v>96</v>
      </c>
      <c r="L5" t="s">
        <v>0</v>
      </c>
    </row>
    <row r="6" spans="1:12" x14ac:dyDescent="0.25">
      <c r="A6" s="12">
        <v>13709288</v>
      </c>
      <c r="B6" s="12" t="s">
        <v>111</v>
      </c>
      <c r="C6" s="12">
        <v>79</v>
      </c>
      <c r="D6" s="12">
        <v>80</v>
      </c>
      <c r="E6" s="12"/>
      <c r="F6" s="12">
        <v>72</v>
      </c>
      <c r="G6" s="12">
        <v>77</v>
      </c>
      <c r="H6" s="12">
        <v>73</v>
      </c>
      <c r="I6" s="12"/>
      <c r="J6" s="12">
        <v>76.2</v>
      </c>
      <c r="K6" s="12">
        <v>91</v>
      </c>
      <c r="L6" t="s">
        <v>1</v>
      </c>
    </row>
    <row r="7" spans="1:12" x14ac:dyDescent="0.25">
      <c r="A7" s="12">
        <v>13709289</v>
      </c>
      <c r="B7" s="12" t="s">
        <v>112</v>
      </c>
      <c r="C7" s="12">
        <v>84</v>
      </c>
      <c r="D7" s="12">
        <v>85</v>
      </c>
      <c r="E7" s="12"/>
      <c r="F7" s="12">
        <v>90</v>
      </c>
      <c r="G7" s="12">
        <v>95</v>
      </c>
      <c r="H7" s="12">
        <v>75</v>
      </c>
      <c r="I7" s="12"/>
      <c r="J7" s="12">
        <v>85.8</v>
      </c>
      <c r="K7" s="12">
        <v>96</v>
      </c>
      <c r="L7" t="s">
        <v>0</v>
      </c>
    </row>
    <row r="8" spans="1:12" x14ac:dyDescent="0.25">
      <c r="A8" s="12">
        <v>13709290</v>
      </c>
      <c r="B8" s="12" t="s">
        <v>113</v>
      </c>
      <c r="C8" s="12">
        <v>70</v>
      </c>
      <c r="D8" s="12">
        <v>72</v>
      </c>
      <c r="E8" s="12"/>
      <c r="F8" s="12">
        <v>66</v>
      </c>
      <c r="G8" s="12">
        <v>71</v>
      </c>
      <c r="H8" s="12">
        <v>66</v>
      </c>
      <c r="I8" s="12"/>
      <c r="J8" s="12">
        <v>69</v>
      </c>
      <c r="K8" s="12">
        <v>90</v>
      </c>
      <c r="L8" t="s">
        <v>1</v>
      </c>
    </row>
    <row r="9" spans="1:12" x14ac:dyDescent="0.25">
      <c r="A9" s="12">
        <v>13709291</v>
      </c>
      <c r="B9" s="12" t="s">
        <v>114</v>
      </c>
      <c r="C9" s="12">
        <v>76</v>
      </c>
      <c r="D9" s="12">
        <v>80</v>
      </c>
      <c r="E9" s="12"/>
      <c r="F9" s="12">
        <v>62</v>
      </c>
      <c r="G9" s="12">
        <v>71</v>
      </c>
      <c r="H9" s="12"/>
      <c r="I9" s="12">
        <v>69</v>
      </c>
      <c r="J9" s="12">
        <v>71.599999999999994</v>
      </c>
      <c r="K9" s="12">
        <v>91</v>
      </c>
      <c r="L9" t="s">
        <v>1</v>
      </c>
    </row>
    <row r="10" spans="1:12" x14ac:dyDescent="0.25">
      <c r="A10" s="12">
        <v>13709292</v>
      </c>
      <c r="B10" s="12" t="s">
        <v>115</v>
      </c>
      <c r="C10" s="12">
        <v>87</v>
      </c>
      <c r="D10" s="12"/>
      <c r="E10" s="12">
        <v>92</v>
      </c>
      <c r="F10" s="12">
        <v>82</v>
      </c>
      <c r="G10" s="12">
        <v>82</v>
      </c>
      <c r="H10" s="12">
        <v>71</v>
      </c>
      <c r="I10" s="12"/>
      <c r="J10" s="12">
        <v>82.8</v>
      </c>
      <c r="K10" s="12">
        <v>94</v>
      </c>
      <c r="L10" t="s">
        <v>0</v>
      </c>
    </row>
    <row r="11" spans="1:12" x14ac:dyDescent="0.25">
      <c r="A11" s="12">
        <v>13709293</v>
      </c>
      <c r="B11" s="12" t="s">
        <v>116</v>
      </c>
      <c r="C11" s="12">
        <v>88</v>
      </c>
      <c r="D11" s="12">
        <v>86</v>
      </c>
      <c r="E11" s="12"/>
      <c r="F11" s="12">
        <v>87</v>
      </c>
      <c r="G11" s="12">
        <v>94</v>
      </c>
      <c r="H11" s="12">
        <v>94</v>
      </c>
      <c r="I11" s="12"/>
      <c r="J11" s="12">
        <v>89.8</v>
      </c>
      <c r="K11" s="12">
        <v>93</v>
      </c>
      <c r="L11" t="s">
        <v>1</v>
      </c>
    </row>
    <row r="12" spans="1:12" x14ac:dyDescent="0.25">
      <c r="A12" s="12">
        <v>13709294</v>
      </c>
      <c r="B12" s="12" t="s">
        <v>117</v>
      </c>
      <c r="C12" s="12">
        <v>92</v>
      </c>
      <c r="D12" s="12"/>
      <c r="E12" s="12">
        <v>95</v>
      </c>
      <c r="F12" s="12">
        <v>95</v>
      </c>
      <c r="G12" s="12">
        <v>97</v>
      </c>
      <c r="H12" s="12">
        <v>94</v>
      </c>
      <c r="I12" s="12"/>
      <c r="J12" s="12">
        <v>94.6</v>
      </c>
      <c r="K12" s="12">
        <v>100</v>
      </c>
      <c r="L12" t="s">
        <v>0</v>
      </c>
    </row>
    <row r="13" spans="1:12" x14ac:dyDescent="0.25">
      <c r="A13" s="12">
        <v>13709295</v>
      </c>
      <c r="B13" s="12" t="s">
        <v>118</v>
      </c>
      <c r="C13" s="12">
        <v>84</v>
      </c>
      <c r="D13" s="12"/>
      <c r="E13" s="12">
        <v>83</v>
      </c>
      <c r="F13" s="12">
        <v>66</v>
      </c>
      <c r="G13" s="12">
        <v>76</v>
      </c>
      <c r="H13" s="12">
        <v>60</v>
      </c>
      <c r="I13" s="12"/>
      <c r="J13" s="12">
        <v>73.8</v>
      </c>
      <c r="K13" s="12">
        <v>94</v>
      </c>
      <c r="L13" t="s">
        <v>0</v>
      </c>
    </row>
    <row r="14" spans="1:12" x14ac:dyDescent="0.25">
      <c r="A14" s="12">
        <v>13709296</v>
      </c>
      <c r="B14" s="12" t="s">
        <v>119</v>
      </c>
      <c r="C14" s="12">
        <v>68</v>
      </c>
      <c r="D14" s="12">
        <v>75</v>
      </c>
      <c r="E14" s="12"/>
      <c r="F14" s="12">
        <v>38</v>
      </c>
      <c r="G14" s="12">
        <v>51</v>
      </c>
      <c r="H14" s="12"/>
      <c r="I14" s="12">
        <v>44</v>
      </c>
      <c r="J14" s="12">
        <v>62</v>
      </c>
      <c r="K14" s="12">
        <v>78</v>
      </c>
      <c r="L14" t="s">
        <v>4</v>
      </c>
    </row>
    <row r="15" spans="1:12" x14ac:dyDescent="0.25">
      <c r="A15" s="12">
        <v>13709297</v>
      </c>
      <c r="B15" s="12" t="s">
        <v>120</v>
      </c>
      <c r="C15" s="12">
        <v>86</v>
      </c>
      <c r="D15" s="12">
        <v>90</v>
      </c>
      <c r="E15" s="12"/>
      <c r="F15" s="12">
        <v>85</v>
      </c>
      <c r="G15" s="12">
        <v>95</v>
      </c>
      <c r="H15" s="12">
        <v>79</v>
      </c>
      <c r="I15" s="12"/>
      <c r="J15" s="12">
        <v>87</v>
      </c>
      <c r="K15" s="12">
        <v>98</v>
      </c>
      <c r="L15" t="s">
        <v>0</v>
      </c>
    </row>
    <row r="16" spans="1:12" x14ac:dyDescent="0.25">
      <c r="A16" s="12">
        <v>13709298</v>
      </c>
      <c r="B16" s="12" t="s">
        <v>121</v>
      </c>
      <c r="C16" s="12">
        <v>83</v>
      </c>
      <c r="D16" s="12">
        <v>83</v>
      </c>
      <c r="E16" s="12"/>
      <c r="F16" s="12">
        <v>81</v>
      </c>
      <c r="G16" s="12">
        <v>79</v>
      </c>
      <c r="H16" s="12">
        <v>75</v>
      </c>
      <c r="I16" s="12"/>
      <c r="J16" s="12">
        <v>80.2</v>
      </c>
      <c r="K16" s="12">
        <v>89</v>
      </c>
      <c r="L16" t="s">
        <v>2</v>
      </c>
    </row>
    <row r="17" spans="1:12" x14ac:dyDescent="0.25">
      <c r="A17" s="12">
        <v>13709299</v>
      </c>
      <c r="B17" s="12" t="s">
        <v>122</v>
      </c>
      <c r="C17" s="12">
        <v>71</v>
      </c>
      <c r="D17" s="12">
        <v>78</v>
      </c>
      <c r="E17" s="12"/>
      <c r="F17" s="12">
        <v>76</v>
      </c>
      <c r="G17" s="12">
        <v>82</v>
      </c>
      <c r="H17" s="12">
        <v>68</v>
      </c>
      <c r="I17" s="12"/>
      <c r="J17" s="12">
        <v>75</v>
      </c>
      <c r="K17" s="12">
        <v>84</v>
      </c>
      <c r="L17" t="s">
        <v>3</v>
      </c>
    </row>
    <row r="18" spans="1:12" x14ac:dyDescent="0.25">
      <c r="A18" s="12">
        <v>13709300</v>
      </c>
      <c r="B18" s="12" t="s">
        <v>123</v>
      </c>
      <c r="C18" s="12">
        <v>83</v>
      </c>
      <c r="D18" s="12">
        <v>88</v>
      </c>
      <c r="E18" s="12"/>
      <c r="F18" s="12">
        <v>84</v>
      </c>
      <c r="G18" s="12">
        <v>86</v>
      </c>
      <c r="H18" s="12">
        <v>79</v>
      </c>
      <c r="I18" s="12"/>
      <c r="J18" s="12">
        <v>84</v>
      </c>
      <c r="K18" s="12">
        <v>95</v>
      </c>
      <c r="L18" t="s">
        <v>0</v>
      </c>
    </row>
    <row r="19" spans="1:12" x14ac:dyDescent="0.25">
      <c r="A19" s="12">
        <v>13709301</v>
      </c>
      <c r="B19" s="12" t="s">
        <v>124</v>
      </c>
      <c r="C19" s="12">
        <v>75</v>
      </c>
      <c r="D19" s="12"/>
      <c r="E19" s="12">
        <v>90</v>
      </c>
      <c r="F19" s="12">
        <v>80</v>
      </c>
      <c r="G19" s="12">
        <v>86</v>
      </c>
      <c r="H19" s="12">
        <v>73</v>
      </c>
      <c r="I19" s="12"/>
      <c r="J19" s="12">
        <v>80.800000000000011</v>
      </c>
      <c r="K19" s="12">
        <v>92</v>
      </c>
      <c r="L19" t="s">
        <v>1</v>
      </c>
    </row>
    <row r="20" spans="1:12" x14ac:dyDescent="0.25">
      <c r="A20" s="12">
        <v>13709302</v>
      </c>
      <c r="B20" s="12" t="s">
        <v>125</v>
      </c>
      <c r="C20" s="12">
        <v>81</v>
      </c>
      <c r="D20" s="12"/>
      <c r="E20" s="12">
        <v>86</v>
      </c>
      <c r="F20" s="12">
        <v>87</v>
      </c>
      <c r="G20" s="12">
        <v>86</v>
      </c>
      <c r="H20" s="12">
        <v>72</v>
      </c>
      <c r="I20" s="12"/>
      <c r="J20" s="12">
        <v>82.399999999999991</v>
      </c>
      <c r="K20" s="12">
        <v>92</v>
      </c>
      <c r="L20" t="s">
        <v>1</v>
      </c>
    </row>
    <row r="21" spans="1:12" x14ac:dyDescent="0.25">
      <c r="A21" s="12">
        <v>13709303</v>
      </c>
      <c r="B21" s="12" t="s">
        <v>126</v>
      </c>
      <c r="C21" s="12">
        <v>76</v>
      </c>
      <c r="D21" s="12"/>
      <c r="E21" s="12">
        <v>89</v>
      </c>
      <c r="F21" s="12">
        <v>81</v>
      </c>
      <c r="G21" s="12">
        <v>75</v>
      </c>
      <c r="H21" s="12">
        <v>83</v>
      </c>
      <c r="I21" s="12"/>
      <c r="J21" s="12">
        <v>80.800000000000011</v>
      </c>
      <c r="K21" s="12">
        <v>86</v>
      </c>
      <c r="L21" t="s">
        <v>2</v>
      </c>
    </row>
    <row r="22" spans="1:12" x14ac:dyDescent="0.25">
      <c r="A22" s="12">
        <v>13709304</v>
      </c>
      <c r="B22" s="12" t="s">
        <v>127</v>
      </c>
      <c r="C22" s="12">
        <v>75</v>
      </c>
      <c r="E22" s="12">
        <v>82</v>
      </c>
      <c r="F22" s="12">
        <v>58</v>
      </c>
      <c r="G22" s="12">
        <v>64</v>
      </c>
      <c r="H22" s="12">
        <v>66</v>
      </c>
      <c r="I22" s="12"/>
      <c r="J22" s="12">
        <v>69</v>
      </c>
      <c r="K22" s="12">
        <v>92</v>
      </c>
      <c r="L22" t="s">
        <v>1</v>
      </c>
    </row>
    <row r="23" spans="1:12" x14ac:dyDescent="0.25">
      <c r="A23" s="12">
        <v>13709305</v>
      </c>
      <c r="B23" s="12" t="s">
        <v>128</v>
      </c>
      <c r="C23" s="12">
        <v>86</v>
      </c>
      <c r="E23" s="12">
        <v>92</v>
      </c>
      <c r="F23" s="12">
        <v>84</v>
      </c>
      <c r="G23" s="12">
        <v>91</v>
      </c>
      <c r="H23" s="12">
        <v>90</v>
      </c>
      <c r="I23" s="12"/>
      <c r="J23" s="12">
        <v>88.6</v>
      </c>
      <c r="K23" s="12">
        <v>96</v>
      </c>
      <c r="L23" t="s">
        <v>0</v>
      </c>
    </row>
    <row r="24" spans="1:12" x14ac:dyDescent="0.25">
      <c r="A24" s="12">
        <v>13709306</v>
      </c>
      <c r="B24" s="12" t="s">
        <v>129</v>
      </c>
      <c r="C24" s="12">
        <v>80</v>
      </c>
      <c r="D24" s="12"/>
      <c r="E24" s="12">
        <v>94</v>
      </c>
      <c r="F24" s="12">
        <v>95</v>
      </c>
      <c r="G24" s="12">
        <v>95</v>
      </c>
      <c r="H24" s="12">
        <v>95</v>
      </c>
      <c r="I24" s="12"/>
      <c r="J24" s="12">
        <v>91.8</v>
      </c>
      <c r="K24" s="12">
        <v>99</v>
      </c>
      <c r="L24" t="s">
        <v>0</v>
      </c>
    </row>
  </sheetData>
  <mergeCells count="1">
    <mergeCell ref="E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workbookViewId="0">
      <selection activeCell="L7" sqref="L7"/>
    </sheetView>
  </sheetViews>
  <sheetFormatPr defaultRowHeight="15" x14ac:dyDescent="0.25"/>
  <cols>
    <col min="1" max="1" width="3.42578125" customWidth="1"/>
    <col min="10" max="10" width="10.7109375" customWidth="1"/>
  </cols>
  <sheetData>
    <row r="1" spans="1:17" x14ac:dyDescent="0.25">
      <c r="A1" s="30"/>
      <c r="B1" s="30"/>
      <c r="C1" s="30"/>
      <c r="D1" s="31" t="s">
        <v>130</v>
      </c>
      <c r="E1" s="31"/>
      <c r="F1" s="31"/>
      <c r="G1" s="31"/>
      <c r="H1" s="31"/>
      <c r="I1" s="32"/>
      <c r="J1" s="32"/>
      <c r="K1" s="32"/>
      <c r="L1" s="30"/>
      <c r="M1" s="30"/>
      <c r="N1" s="30"/>
      <c r="O1" s="30"/>
      <c r="P1" s="30"/>
      <c r="Q1" s="30"/>
    </row>
    <row r="2" spans="1:17" x14ac:dyDescent="0.25">
      <c r="A2" s="30"/>
      <c r="B2" s="33"/>
      <c r="C2" s="33"/>
      <c r="D2" s="34" t="s">
        <v>101</v>
      </c>
      <c r="E2" s="34" t="s">
        <v>14</v>
      </c>
      <c r="F2" s="34" t="s">
        <v>11</v>
      </c>
      <c r="G2" s="34" t="s">
        <v>131</v>
      </c>
      <c r="H2" s="34" t="s">
        <v>132</v>
      </c>
      <c r="I2" s="34" t="s">
        <v>16</v>
      </c>
      <c r="J2" s="34" t="s">
        <v>48</v>
      </c>
      <c r="K2" s="34" t="s">
        <v>133</v>
      </c>
      <c r="L2" s="30"/>
      <c r="M2" s="30"/>
      <c r="N2" s="30"/>
      <c r="O2" s="30"/>
      <c r="P2" s="30"/>
      <c r="Q2" s="35" t="s">
        <v>134</v>
      </c>
    </row>
    <row r="3" spans="1:17" x14ac:dyDescent="0.25">
      <c r="A3" s="30" t="s">
        <v>42</v>
      </c>
      <c r="B3" s="33"/>
      <c r="C3" s="33"/>
      <c r="D3" s="34">
        <v>301</v>
      </c>
      <c r="E3" s="34">
        <v>302</v>
      </c>
      <c r="F3" s="34">
        <v>41</v>
      </c>
      <c r="G3" s="34">
        <v>30</v>
      </c>
      <c r="H3" s="34">
        <v>54</v>
      </c>
      <c r="I3" s="34">
        <v>55</v>
      </c>
      <c r="J3" s="34" t="s">
        <v>48</v>
      </c>
      <c r="K3" s="34">
        <v>48</v>
      </c>
      <c r="L3" s="30"/>
      <c r="M3" s="30"/>
      <c r="N3" s="30"/>
      <c r="O3" s="30"/>
      <c r="P3" s="30"/>
      <c r="Q3" s="30"/>
    </row>
    <row r="4" spans="1:17" ht="24.75" x14ac:dyDescent="0.25">
      <c r="A4" s="30">
        <v>1</v>
      </c>
      <c r="B4" s="33">
        <v>13709307</v>
      </c>
      <c r="C4" s="36" t="s">
        <v>135</v>
      </c>
      <c r="D4" s="34">
        <v>62</v>
      </c>
      <c r="E4" s="34">
        <v>61</v>
      </c>
      <c r="F4" s="34"/>
      <c r="G4" s="34">
        <v>54</v>
      </c>
      <c r="H4" s="34">
        <v>61</v>
      </c>
      <c r="I4" s="34">
        <v>56</v>
      </c>
      <c r="J4" s="34">
        <v>58.8</v>
      </c>
      <c r="K4" s="34">
        <v>73</v>
      </c>
      <c r="L4" s="30"/>
      <c r="M4" s="30"/>
      <c r="N4" s="30"/>
      <c r="O4" s="30"/>
      <c r="P4" s="30"/>
      <c r="Q4" s="30" t="s">
        <v>5</v>
      </c>
    </row>
    <row r="5" spans="1:17" ht="24.75" x14ac:dyDescent="0.25">
      <c r="A5" s="30">
        <v>2</v>
      </c>
      <c r="B5" s="33">
        <v>13709308</v>
      </c>
      <c r="C5" s="36" t="s">
        <v>136</v>
      </c>
      <c r="D5" s="34">
        <v>70</v>
      </c>
      <c r="E5" s="34"/>
      <c r="F5" s="34">
        <v>67</v>
      </c>
      <c r="G5" s="34">
        <v>73</v>
      </c>
      <c r="H5" s="34">
        <v>82</v>
      </c>
      <c r="I5" s="34">
        <v>72</v>
      </c>
      <c r="J5" s="34">
        <v>72.8</v>
      </c>
      <c r="K5" s="34">
        <v>90</v>
      </c>
      <c r="L5" s="30"/>
      <c r="M5" s="30"/>
      <c r="N5" s="30"/>
      <c r="O5" s="30"/>
      <c r="P5" s="30"/>
      <c r="Q5" s="30" t="s">
        <v>1</v>
      </c>
    </row>
    <row r="6" spans="1:17" ht="24.75" x14ac:dyDescent="0.25">
      <c r="A6" s="30">
        <v>3</v>
      </c>
      <c r="B6" s="33">
        <v>13709309</v>
      </c>
      <c r="C6" s="36" t="s">
        <v>137</v>
      </c>
      <c r="D6" s="34">
        <v>58</v>
      </c>
      <c r="E6" s="34">
        <v>70</v>
      </c>
      <c r="F6" s="34"/>
      <c r="G6" s="34">
        <v>52</v>
      </c>
      <c r="H6" s="34">
        <v>72</v>
      </c>
      <c r="I6" s="34">
        <v>58</v>
      </c>
      <c r="J6" s="34">
        <v>62</v>
      </c>
      <c r="K6" s="34">
        <v>88</v>
      </c>
      <c r="L6" s="30"/>
      <c r="M6" s="30"/>
      <c r="N6" s="30"/>
      <c r="O6" s="30"/>
      <c r="P6" s="30"/>
      <c r="Q6" s="30" t="s">
        <v>2</v>
      </c>
    </row>
    <row r="7" spans="1:17" ht="24.75" x14ac:dyDescent="0.25">
      <c r="A7" s="30">
        <v>4</v>
      </c>
      <c r="B7" s="33">
        <v>13709310</v>
      </c>
      <c r="C7" s="36" t="s">
        <v>138</v>
      </c>
      <c r="D7" s="34">
        <v>73</v>
      </c>
      <c r="E7" s="34"/>
      <c r="F7" s="34">
        <v>82</v>
      </c>
      <c r="G7" s="34">
        <v>79</v>
      </c>
      <c r="H7" s="34">
        <v>90</v>
      </c>
      <c r="I7" s="34">
        <v>88</v>
      </c>
      <c r="J7" s="34">
        <v>82.399999999999991</v>
      </c>
      <c r="K7" s="34">
        <v>85</v>
      </c>
      <c r="L7" s="30"/>
      <c r="M7" s="30"/>
      <c r="N7" s="30"/>
      <c r="O7" s="30"/>
      <c r="P7" s="30"/>
      <c r="Q7" s="30" t="s">
        <v>2</v>
      </c>
    </row>
    <row r="8" spans="1:17" ht="24.75" x14ac:dyDescent="0.25">
      <c r="A8" s="30">
        <v>5</v>
      </c>
      <c r="B8" s="33">
        <v>13709311</v>
      </c>
      <c r="C8" s="36" t="s">
        <v>139</v>
      </c>
      <c r="D8" s="34">
        <v>83</v>
      </c>
      <c r="E8" s="34"/>
      <c r="F8" s="34">
        <v>83</v>
      </c>
      <c r="G8" s="34">
        <v>86</v>
      </c>
      <c r="H8" s="34">
        <v>99</v>
      </c>
      <c r="I8" s="34">
        <v>94</v>
      </c>
      <c r="J8" s="34">
        <v>89</v>
      </c>
      <c r="K8" s="34">
        <v>93</v>
      </c>
      <c r="L8" s="30"/>
      <c r="M8" s="30"/>
      <c r="N8" s="30"/>
      <c r="O8" s="30"/>
      <c r="P8" s="30"/>
      <c r="Q8" s="30" t="s">
        <v>1</v>
      </c>
    </row>
    <row r="9" spans="1:17" ht="24.75" x14ac:dyDescent="0.25">
      <c r="A9" s="30">
        <v>6</v>
      </c>
      <c r="B9" s="33">
        <v>13709312</v>
      </c>
      <c r="C9" s="36" t="s">
        <v>140</v>
      </c>
      <c r="D9" s="34">
        <v>65</v>
      </c>
      <c r="E9" s="34">
        <v>69</v>
      </c>
      <c r="F9" s="34"/>
      <c r="G9" s="34">
        <v>72</v>
      </c>
      <c r="H9" s="34">
        <v>81</v>
      </c>
      <c r="I9" s="34">
        <v>72</v>
      </c>
      <c r="J9" s="34">
        <v>71.8</v>
      </c>
      <c r="K9" s="34">
        <v>68</v>
      </c>
      <c r="L9" s="30"/>
      <c r="M9" s="30"/>
      <c r="N9" s="30"/>
      <c r="O9" s="30"/>
      <c r="P9" s="30"/>
      <c r="Q9" s="30" t="s">
        <v>5</v>
      </c>
    </row>
    <row r="10" spans="1:17" ht="24.75" x14ac:dyDescent="0.25">
      <c r="A10" s="30">
        <v>7</v>
      </c>
      <c r="B10" s="33">
        <v>13709313</v>
      </c>
      <c r="C10" s="36" t="s">
        <v>141</v>
      </c>
      <c r="D10" s="34">
        <v>55</v>
      </c>
      <c r="E10" s="34">
        <v>60</v>
      </c>
      <c r="F10" s="34"/>
      <c r="G10" s="34">
        <v>64</v>
      </c>
      <c r="H10" s="34">
        <v>58</v>
      </c>
      <c r="I10" s="34">
        <v>62</v>
      </c>
      <c r="J10" s="34">
        <v>59.8</v>
      </c>
      <c r="K10" s="34">
        <v>64</v>
      </c>
      <c r="L10" s="30"/>
      <c r="M10" s="30"/>
      <c r="N10" s="30"/>
      <c r="O10" s="30"/>
      <c r="P10" s="30"/>
      <c r="Q10" s="30" t="s">
        <v>6</v>
      </c>
    </row>
    <row r="11" spans="1:17" ht="36.75" x14ac:dyDescent="0.25">
      <c r="A11" s="30">
        <v>8</v>
      </c>
      <c r="B11" s="33">
        <v>13709314</v>
      </c>
      <c r="C11" s="36" t="s">
        <v>142</v>
      </c>
      <c r="D11" s="34">
        <v>86</v>
      </c>
      <c r="E11" s="34">
        <v>84</v>
      </c>
      <c r="F11" s="34"/>
      <c r="G11" s="34">
        <v>84</v>
      </c>
      <c r="H11" s="34">
        <v>94</v>
      </c>
      <c r="I11" s="34">
        <v>78</v>
      </c>
      <c r="J11" s="34">
        <v>85.2</v>
      </c>
      <c r="K11" s="34">
        <v>96</v>
      </c>
      <c r="L11" s="30"/>
      <c r="M11" s="30"/>
      <c r="N11" s="30"/>
      <c r="O11" s="30"/>
      <c r="P11" s="30"/>
      <c r="Q11" s="30" t="s">
        <v>0</v>
      </c>
    </row>
    <row r="12" spans="1:17" ht="24.75" x14ac:dyDescent="0.25">
      <c r="A12" s="30">
        <v>9</v>
      </c>
      <c r="B12" s="33">
        <v>13709315</v>
      </c>
      <c r="C12" s="36" t="s">
        <v>143</v>
      </c>
      <c r="D12" s="34">
        <v>59</v>
      </c>
      <c r="E12" s="34"/>
      <c r="F12" s="34">
        <v>55</v>
      </c>
      <c r="G12" s="34">
        <v>69</v>
      </c>
      <c r="H12" s="34">
        <v>78</v>
      </c>
      <c r="I12" s="34">
        <v>64</v>
      </c>
      <c r="J12" s="34">
        <v>65</v>
      </c>
      <c r="K12" s="34">
        <v>71</v>
      </c>
      <c r="L12" s="30"/>
      <c r="M12" s="30"/>
      <c r="N12" s="30"/>
      <c r="O12" s="30"/>
      <c r="P12" s="30"/>
      <c r="Q12" s="30" t="s">
        <v>5</v>
      </c>
    </row>
    <row r="13" spans="1:17" ht="36.75" x14ac:dyDescent="0.25">
      <c r="A13" s="30">
        <v>10</v>
      </c>
      <c r="B13" s="33">
        <v>13709316</v>
      </c>
      <c r="C13" s="36" t="s">
        <v>144</v>
      </c>
      <c r="D13" s="34">
        <v>72</v>
      </c>
      <c r="E13" s="34">
        <v>72</v>
      </c>
      <c r="F13" s="34"/>
      <c r="G13" s="34">
        <v>76</v>
      </c>
      <c r="H13" s="34">
        <v>88</v>
      </c>
      <c r="I13" s="34">
        <v>86</v>
      </c>
      <c r="J13" s="34">
        <v>78.8</v>
      </c>
      <c r="K13" s="34">
        <v>68</v>
      </c>
      <c r="L13" s="30"/>
      <c r="M13" s="30"/>
      <c r="N13" s="30"/>
      <c r="O13" s="30"/>
      <c r="P13" s="30"/>
      <c r="Q13" s="30" t="s">
        <v>5</v>
      </c>
    </row>
    <row r="14" spans="1:17" ht="24.75" x14ac:dyDescent="0.25">
      <c r="A14" s="30">
        <v>11</v>
      </c>
      <c r="B14" s="33">
        <v>13709317</v>
      </c>
      <c r="C14" s="36" t="s">
        <v>145</v>
      </c>
      <c r="D14" s="34">
        <v>80</v>
      </c>
      <c r="E14" s="34">
        <v>90</v>
      </c>
      <c r="F14" s="34"/>
      <c r="G14" s="34">
        <v>93</v>
      </c>
      <c r="H14" s="34">
        <v>95</v>
      </c>
      <c r="I14" s="34">
        <v>96</v>
      </c>
      <c r="J14" s="34">
        <v>90.8</v>
      </c>
      <c r="K14" s="34">
        <v>98</v>
      </c>
      <c r="L14" s="30"/>
      <c r="M14" s="30"/>
      <c r="N14" s="30"/>
      <c r="O14" s="30"/>
      <c r="P14" s="30"/>
      <c r="Q14" s="30" t="s">
        <v>0</v>
      </c>
    </row>
    <row r="15" spans="1:17" ht="24.75" x14ac:dyDescent="0.25">
      <c r="A15" s="30">
        <v>12</v>
      </c>
      <c r="B15" s="33">
        <v>13709318</v>
      </c>
      <c r="C15" s="36" t="s">
        <v>146</v>
      </c>
      <c r="D15" s="34">
        <v>75</v>
      </c>
      <c r="E15" s="34"/>
      <c r="F15" s="34">
        <v>47</v>
      </c>
      <c r="G15" s="34">
        <v>84</v>
      </c>
      <c r="H15" s="34">
        <v>86</v>
      </c>
      <c r="I15" s="34">
        <v>84</v>
      </c>
      <c r="J15" s="34">
        <v>75.2</v>
      </c>
      <c r="K15" s="34">
        <v>91</v>
      </c>
      <c r="L15" s="30"/>
      <c r="M15" s="30"/>
      <c r="N15" s="30"/>
      <c r="O15" s="30"/>
      <c r="P15" s="30"/>
      <c r="Q15" s="30" t="s">
        <v>1</v>
      </c>
    </row>
    <row r="16" spans="1:17" ht="24.75" x14ac:dyDescent="0.25">
      <c r="A16" s="30">
        <v>13</v>
      </c>
      <c r="B16" s="33">
        <v>13709319</v>
      </c>
      <c r="C16" s="36" t="s">
        <v>147</v>
      </c>
      <c r="D16" s="34">
        <v>73</v>
      </c>
      <c r="E16" s="34"/>
      <c r="F16" s="34">
        <v>48</v>
      </c>
      <c r="G16" s="34">
        <v>67</v>
      </c>
      <c r="H16" s="34">
        <v>81</v>
      </c>
      <c r="I16" s="34">
        <v>79</v>
      </c>
      <c r="J16" s="34">
        <v>69.599999999999994</v>
      </c>
      <c r="K16" s="34">
        <v>80</v>
      </c>
      <c r="L16" s="30"/>
      <c r="M16" s="30"/>
      <c r="N16" s="30"/>
      <c r="O16" s="30"/>
      <c r="P16" s="30"/>
      <c r="Q16" s="30" t="s">
        <v>3</v>
      </c>
    </row>
    <row r="17" spans="1:17" ht="36.75" x14ac:dyDescent="0.25">
      <c r="A17" s="30">
        <v>14</v>
      </c>
      <c r="B17" s="33">
        <v>13709320</v>
      </c>
      <c r="C17" s="36" t="s">
        <v>148</v>
      </c>
      <c r="D17" s="34">
        <v>62</v>
      </c>
      <c r="E17" s="34">
        <v>63</v>
      </c>
      <c r="F17" s="34"/>
      <c r="G17" s="34">
        <v>64</v>
      </c>
      <c r="H17" s="34">
        <v>69</v>
      </c>
      <c r="I17" s="34">
        <v>82</v>
      </c>
      <c r="J17" s="34">
        <v>68</v>
      </c>
      <c r="K17" s="34">
        <v>73</v>
      </c>
      <c r="L17" s="30"/>
      <c r="M17" s="30"/>
      <c r="N17" s="30"/>
      <c r="O17" s="30"/>
      <c r="P17" s="30"/>
      <c r="Q17" s="30" t="s">
        <v>5</v>
      </c>
    </row>
    <row r="18" spans="1:17" ht="24.75" x14ac:dyDescent="0.25">
      <c r="A18" s="30">
        <v>15</v>
      </c>
      <c r="B18" s="33">
        <v>13709321</v>
      </c>
      <c r="C18" s="36" t="s">
        <v>149</v>
      </c>
      <c r="D18" s="34">
        <v>75</v>
      </c>
      <c r="E18" s="34">
        <v>83</v>
      </c>
      <c r="F18" s="34"/>
      <c r="G18" s="34">
        <v>92</v>
      </c>
      <c r="H18" s="34">
        <v>90</v>
      </c>
      <c r="I18" s="34">
        <v>96</v>
      </c>
      <c r="J18" s="34">
        <v>87.2</v>
      </c>
      <c r="K18" s="34">
        <v>88</v>
      </c>
      <c r="L18" s="30"/>
      <c r="M18" s="30"/>
      <c r="N18" s="30"/>
      <c r="O18" s="30"/>
      <c r="P18" s="30"/>
      <c r="Q18" s="30" t="s">
        <v>2</v>
      </c>
    </row>
    <row r="19" spans="1:17" ht="24.75" x14ac:dyDescent="0.25">
      <c r="A19" s="30">
        <v>16</v>
      </c>
      <c r="B19" s="33">
        <v>13709322</v>
      </c>
      <c r="C19" s="36" t="s">
        <v>150</v>
      </c>
      <c r="D19" s="34">
        <v>63</v>
      </c>
      <c r="E19" s="34">
        <v>73</v>
      </c>
      <c r="F19" s="34"/>
      <c r="G19" s="34">
        <v>66</v>
      </c>
      <c r="H19" s="34">
        <v>76</v>
      </c>
      <c r="I19" s="34">
        <v>49</v>
      </c>
      <c r="J19" s="34">
        <v>65.400000000000006</v>
      </c>
      <c r="K19" s="34">
        <v>73</v>
      </c>
      <c r="L19" s="30"/>
      <c r="M19" s="30"/>
      <c r="N19" s="30"/>
      <c r="O19" s="30"/>
      <c r="P19" s="30"/>
      <c r="Q19" s="30" t="s">
        <v>5</v>
      </c>
    </row>
    <row r="20" spans="1:17" ht="24.75" x14ac:dyDescent="0.25">
      <c r="A20" s="30">
        <v>17</v>
      </c>
      <c r="B20" s="33">
        <v>13709323</v>
      </c>
      <c r="C20" s="36" t="s">
        <v>151</v>
      </c>
      <c r="D20" s="34">
        <v>81</v>
      </c>
      <c r="E20" s="34">
        <v>76</v>
      </c>
      <c r="F20" s="34"/>
      <c r="G20" s="34">
        <v>96</v>
      </c>
      <c r="H20" s="34">
        <v>88</v>
      </c>
      <c r="I20" s="34">
        <v>92</v>
      </c>
      <c r="J20" s="34">
        <v>86.6</v>
      </c>
      <c r="K20" s="34">
        <v>85</v>
      </c>
      <c r="L20" s="30"/>
      <c r="M20" s="30"/>
      <c r="N20" s="30"/>
      <c r="O20" s="30"/>
      <c r="P20" s="30"/>
      <c r="Q20" s="30" t="s">
        <v>2</v>
      </c>
    </row>
    <row r="21" spans="1:17" ht="24.75" x14ac:dyDescent="0.25">
      <c r="A21" s="30">
        <v>18</v>
      </c>
      <c r="B21" s="33">
        <v>13709324</v>
      </c>
      <c r="C21" s="36" t="s">
        <v>121</v>
      </c>
      <c r="D21" s="34">
        <v>65</v>
      </c>
      <c r="E21" s="34">
        <v>82</v>
      </c>
      <c r="F21" s="34"/>
      <c r="G21" s="34">
        <v>69</v>
      </c>
      <c r="H21" s="34">
        <v>77</v>
      </c>
      <c r="I21" s="34">
        <v>71</v>
      </c>
      <c r="J21" s="34">
        <v>72.8</v>
      </c>
      <c r="K21" s="34">
        <v>69</v>
      </c>
      <c r="L21" s="30"/>
      <c r="M21" s="30"/>
      <c r="N21" s="30"/>
      <c r="O21" s="30"/>
      <c r="P21" s="30"/>
      <c r="Q21" s="30" t="s">
        <v>5</v>
      </c>
    </row>
    <row r="22" spans="1:17" ht="36.75" x14ac:dyDescent="0.25">
      <c r="A22" s="30">
        <v>19</v>
      </c>
      <c r="B22" s="33">
        <v>13709325</v>
      </c>
      <c r="C22" s="36" t="s">
        <v>152</v>
      </c>
      <c r="D22" s="34">
        <v>63</v>
      </c>
      <c r="E22" s="34">
        <v>70</v>
      </c>
      <c r="F22" s="34"/>
      <c r="G22" s="34">
        <v>65</v>
      </c>
      <c r="H22" s="34">
        <v>60</v>
      </c>
      <c r="I22" s="34">
        <v>64</v>
      </c>
      <c r="J22" s="34">
        <v>64.400000000000006</v>
      </c>
      <c r="K22" s="34">
        <v>68</v>
      </c>
      <c r="L22" s="30"/>
      <c r="M22" s="30"/>
      <c r="N22" s="30"/>
      <c r="O22" s="30"/>
      <c r="P22" s="30"/>
      <c r="Q22" s="30" t="s">
        <v>5</v>
      </c>
    </row>
    <row r="23" spans="1:17" ht="24.75" x14ac:dyDescent="0.25">
      <c r="A23" s="30">
        <v>20</v>
      </c>
      <c r="B23" s="33">
        <v>13709326</v>
      </c>
      <c r="C23" s="36" t="s">
        <v>153</v>
      </c>
      <c r="D23" s="34">
        <v>64</v>
      </c>
      <c r="E23" s="34">
        <v>66</v>
      </c>
      <c r="F23" s="34"/>
      <c r="G23" s="34">
        <v>56</v>
      </c>
      <c r="H23" s="34">
        <v>70</v>
      </c>
      <c r="I23" s="34">
        <v>57</v>
      </c>
      <c r="J23" s="34">
        <v>62.6</v>
      </c>
      <c r="K23" s="34">
        <v>67</v>
      </c>
      <c r="L23" s="30"/>
      <c r="M23" s="30"/>
      <c r="N23" s="30"/>
      <c r="O23" s="30"/>
      <c r="P23" s="30"/>
      <c r="Q23" s="30" t="s">
        <v>6</v>
      </c>
    </row>
    <row r="24" spans="1:17" ht="24.75" x14ac:dyDescent="0.25">
      <c r="A24" s="30">
        <v>21</v>
      </c>
      <c r="B24" s="33">
        <v>13709327</v>
      </c>
      <c r="C24" s="36" t="s">
        <v>154</v>
      </c>
      <c r="D24" s="34">
        <v>50</v>
      </c>
      <c r="E24" s="34">
        <v>67</v>
      </c>
      <c r="F24" s="34"/>
      <c r="G24" s="34">
        <v>51</v>
      </c>
      <c r="H24" s="34">
        <v>49</v>
      </c>
      <c r="I24" s="34">
        <v>44</v>
      </c>
      <c r="J24" s="34">
        <v>52.2</v>
      </c>
      <c r="K24" s="34">
        <v>61</v>
      </c>
      <c r="L24" s="30"/>
      <c r="M24" s="30"/>
      <c r="N24" s="30"/>
      <c r="O24" s="30"/>
      <c r="P24" s="30"/>
      <c r="Q24" s="30" t="s">
        <v>6</v>
      </c>
    </row>
    <row r="25" spans="1:17" ht="24.75" x14ac:dyDescent="0.25">
      <c r="A25" s="30">
        <v>22</v>
      </c>
      <c r="B25" s="33">
        <v>13709328</v>
      </c>
      <c r="C25" s="36" t="s">
        <v>154</v>
      </c>
      <c r="D25" s="34">
        <v>63</v>
      </c>
      <c r="E25" s="34">
        <v>77</v>
      </c>
      <c r="F25" s="34"/>
      <c r="G25" s="34">
        <v>59</v>
      </c>
      <c r="H25" s="34">
        <v>52</v>
      </c>
      <c r="I25" s="34">
        <v>47</v>
      </c>
      <c r="J25" s="34">
        <v>59.599999999999994</v>
      </c>
      <c r="K25" s="34">
        <v>76</v>
      </c>
      <c r="L25" s="30"/>
      <c r="M25" s="30"/>
      <c r="N25" s="30"/>
      <c r="O25" s="30"/>
      <c r="P25" s="30"/>
      <c r="Q25" s="30" t="s">
        <v>4</v>
      </c>
    </row>
    <row r="26" spans="1:17" ht="24.75" x14ac:dyDescent="0.25">
      <c r="A26" s="30">
        <v>23</v>
      </c>
      <c r="B26" s="33">
        <v>13709329</v>
      </c>
      <c r="C26" s="36" t="s">
        <v>154</v>
      </c>
      <c r="D26" s="34">
        <v>65</v>
      </c>
      <c r="E26" s="34">
        <v>73</v>
      </c>
      <c r="F26" s="34"/>
      <c r="G26" s="34">
        <v>60</v>
      </c>
      <c r="H26" s="34">
        <v>74</v>
      </c>
      <c r="I26" s="34">
        <v>55</v>
      </c>
      <c r="J26" s="34">
        <v>65.400000000000006</v>
      </c>
      <c r="K26" s="34">
        <v>65</v>
      </c>
      <c r="L26" s="30"/>
      <c r="M26" s="30"/>
      <c r="N26" s="30"/>
      <c r="O26" s="30"/>
      <c r="P26" s="30"/>
      <c r="Q26" s="30" t="s">
        <v>6</v>
      </c>
    </row>
    <row r="27" spans="1:17" ht="36.75" x14ac:dyDescent="0.25">
      <c r="A27" s="30">
        <v>24</v>
      </c>
      <c r="B27" s="33">
        <v>13709330</v>
      </c>
      <c r="C27" s="36" t="s">
        <v>155</v>
      </c>
      <c r="D27" s="34">
        <v>66</v>
      </c>
      <c r="E27" s="34">
        <v>83</v>
      </c>
      <c r="F27" s="34"/>
      <c r="G27" s="34">
        <v>67</v>
      </c>
      <c r="H27" s="34">
        <v>79</v>
      </c>
      <c r="I27" s="34">
        <v>51</v>
      </c>
      <c r="J27" s="34">
        <v>69.199999999999989</v>
      </c>
      <c r="K27" s="34">
        <v>73</v>
      </c>
      <c r="L27" s="30"/>
      <c r="M27" s="30"/>
      <c r="N27" s="30"/>
      <c r="O27" s="30"/>
      <c r="P27" s="30"/>
      <c r="Q27" s="30" t="s">
        <v>5</v>
      </c>
    </row>
    <row r="28" spans="1:17" ht="24.75" x14ac:dyDescent="0.25">
      <c r="A28" s="30">
        <v>25</v>
      </c>
      <c r="B28" s="33">
        <v>13709331</v>
      </c>
      <c r="C28" s="36" t="s">
        <v>156</v>
      </c>
      <c r="D28" s="34">
        <v>49</v>
      </c>
      <c r="E28" s="34">
        <v>64</v>
      </c>
      <c r="F28" s="34"/>
      <c r="G28" s="34">
        <v>52</v>
      </c>
      <c r="H28" s="34">
        <v>44</v>
      </c>
      <c r="I28" s="34">
        <v>44</v>
      </c>
      <c r="J28" s="34">
        <v>50.6</v>
      </c>
      <c r="K28" s="34">
        <v>34</v>
      </c>
      <c r="L28" s="30"/>
      <c r="M28" s="30"/>
      <c r="N28" s="30"/>
      <c r="O28" s="30"/>
      <c r="P28" s="30"/>
      <c r="Q28" s="30" t="s">
        <v>7</v>
      </c>
    </row>
    <row r="29" spans="1:17" ht="36.75" x14ac:dyDescent="0.25">
      <c r="A29" s="30">
        <v>26</v>
      </c>
      <c r="B29" s="33">
        <v>13709332</v>
      </c>
      <c r="C29" s="36" t="s">
        <v>157</v>
      </c>
      <c r="D29" s="34">
        <v>78</v>
      </c>
      <c r="E29" s="34"/>
      <c r="F29" s="34">
        <v>59</v>
      </c>
      <c r="G29" s="34">
        <v>83</v>
      </c>
      <c r="H29" s="34">
        <v>92</v>
      </c>
      <c r="I29" s="34">
        <v>84</v>
      </c>
      <c r="J29" s="34">
        <v>79.2</v>
      </c>
      <c r="K29" s="34">
        <v>96</v>
      </c>
      <c r="L29" s="30"/>
      <c r="M29" s="30"/>
      <c r="N29" s="30"/>
      <c r="O29" s="30"/>
      <c r="P29" s="30"/>
      <c r="Q29" s="30" t="s">
        <v>0</v>
      </c>
    </row>
    <row r="30" spans="1:17" ht="24.75" x14ac:dyDescent="0.25">
      <c r="A30" s="30">
        <v>27</v>
      </c>
      <c r="B30" s="33">
        <v>13709333</v>
      </c>
      <c r="C30" s="36" t="s">
        <v>125</v>
      </c>
      <c r="D30" s="34">
        <v>68</v>
      </c>
      <c r="E30" s="34">
        <v>67</v>
      </c>
      <c r="F30" s="34"/>
      <c r="G30" s="34">
        <v>53</v>
      </c>
      <c r="H30" s="34">
        <v>68</v>
      </c>
      <c r="I30" s="34">
        <v>44</v>
      </c>
      <c r="J30" s="34">
        <v>60</v>
      </c>
      <c r="K30" s="34">
        <v>82</v>
      </c>
      <c r="L30" s="30"/>
      <c r="M30" s="30"/>
      <c r="N30" s="30"/>
      <c r="O30" s="30"/>
      <c r="P30" s="30"/>
      <c r="Q30" s="30" t="s">
        <v>3</v>
      </c>
    </row>
    <row r="31" spans="1:17" ht="36.75" x14ac:dyDescent="0.25">
      <c r="A31" s="30">
        <v>28</v>
      </c>
      <c r="B31" s="33">
        <v>13709334</v>
      </c>
      <c r="C31" s="36" t="s">
        <v>158</v>
      </c>
      <c r="D31" s="34">
        <v>74</v>
      </c>
      <c r="E31" s="34">
        <v>74</v>
      </c>
      <c r="F31" s="34"/>
      <c r="G31" s="34">
        <v>80</v>
      </c>
      <c r="H31" s="34">
        <v>81</v>
      </c>
      <c r="I31" s="34">
        <v>69</v>
      </c>
      <c r="J31" s="34">
        <v>75.599999999999994</v>
      </c>
      <c r="K31" s="34">
        <v>88</v>
      </c>
      <c r="L31" s="30"/>
      <c r="M31" s="30"/>
      <c r="N31" s="30"/>
      <c r="O31" s="30"/>
      <c r="P31" s="30"/>
      <c r="Q31" s="30" t="s">
        <v>2</v>
      </c>
    </row>
    <row r="32" spans="1:17" ht="36.75" x14ac:dyDescent="0.25">
      <c r="A32" s="30">
        <v>29</v>
      </c>
      <c r="B32" s="33">
        <v>13709335</v>
      </c>
      <c r="C32" s="36" t="s">
        <v>159</v>
      </c>
      <c r="D32" s="34">
        <v>57</v>
      </c>
      <c r="E32" s="34">
        <v>71</v>
      </c>
      <c r="F32" s="34"/>
      <c r="G32" s="34">
        <v>63</v>
      </c>
      <c r="H32" s="34">
        <v>70</v>
      </c>
      <c r="I32" s="34">
        <v>71</v>
      </c>
      <c r="J32" s="32">
        <v>66.400000000000006</v>
      </c>
      <c r="K32" s="34">
        <v>73</v>
      </c>
      <c r="L32" s="30"/>
      <c r="M32" s="30"/>
      <c r="N32" s="30"/>
      <c r="O32" s="30"/>
      <c r="P32" s="30"/>
      <c r="Q32" s="30" t="s">
        <v>5</v>
      </c>
    </row>
    <row r="33" spans="1:17" ht="36.75" x14ac:dyDescent="0.25">
      <c r="A33" s="30">
        <v>30</v>
      </c>
      <c r="B33" s="33">
        <v>13709336</v>
      </c>
      <c r="C33" s="36" t="s">
        <v>160</v>
      </c>
      <c r="D33" s="34">
        <v>83</v>
      </c>
      <c r="E33" s="34">
        <v>78</v>
      </c>
      <c r="F33" s="34"/>
      <c r="G33" s="34">
        <v>86</v>
      </c>
      <c r="H33" s="34">
        <v>94</v>
      </c>
      <c r="I33" s="34">
        <v>93</v>
      </c>
      <c r="J33" s="32">
        <v>86.8</v>
      </c>
      <c r="K33" s="34">
        <v>88</v>
      </c>
      <c r="L33" s="30"/>
      <c r="M33" s="30"/>
      <c r="N33" s="30"/>
      <c r="O33" s="30"/>
      <c r="P33" s="30"/>
      <c r="Q33" s="30" t="s">
        <v>2</v>
      </c>
    </row>
    <row r="34" spans="1:17" ht="36.75" x14ac:dyDescent="0.25">
      <c r="A34" s="30">
        <v>31</v>
      </c>
      <c r="B34" s="33">
        <v>13709337</v>
      </c>
      <c r="C34" s="36" t="s">
        <v>161</v>
      </c>
      <c r="D34" s="34">
        <v>65</v>
      </c>
      <c r="E34" s="34">
        <v>83</v>
      </c>
      <c r="F34" s="34"/>
      <c r="G34" s="34">
        <v>68</v>
      </c>
      <c r="H34" s="34">
        <v>80</v>
      </c>
      <c r="I34" s="34">
        <v>83</v>
      </c>
      <c r="J34" s="32">
        <v>75.8</v>
      </c>
      <c r="K34" s="34">
        <v>81</v>
      </c>
      <c r="L34" s="30"/>
      <c r="M34" s="30"/>
      <c r="N34" s="30"/>
      <c r="O34" s="30"/>
      <c r="P34" s="30"/>
      <c r="Q34" s="30" t="s">
        <v>3</v>
      </c>
    </row>
  </sheetData>
  <mergeCells count="1">
    <mergeCell ref="D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"/>
  <sheetViews>
    <sheetView topLeftCell="A4" workbookViewId="0">
      <selection activeCell="H11" sqref="H11"/>
    </sheetView>
  </sheetViews>
  <sheetFormatPr defaultRowHeight="15" x14ac:dyDescent="0.25"/>
  <cols>
    <col min="1" max="1" width="5" style="1" customWidth="1"/>
    <col min="2" max="2" width="23.140625" customWidth="1"/>
    <col min="3" max="3" width="20" customWidth="1"/>
    <col min="4" max="4" width="17.140625" customWidth="1"/>
    <col min="5" max="5" width="24.140625" customWidth="1"/>
  </cols>
  <sheetData>
    <row r="2" spans="1:5" ht="21" x14ac:dyDescent="0.35">
      <c r="B2" s="22" t="s">
        <v>41</v>
      </c>
      <c r="C2" s="22"/>
      <c r="D2" s="22"/>
    </row>
    <row r="3" spans="1:5" ht="18.75" x14ac:dyDescent="0.3">
      <c r="A3" s="13" t="s">
        <v>42</v>
      </c>
      <c r="B3" s="4" t="s">
        <v>24</v>
      </c>
      <c r="C3" s="12" t="s">
        <v>37</v>
      </c>
      <c r="D3" s="12" t="s">
        <v>38</v>
      </c>
      <c r="E3" s="12" t="s">
        <v>39</v>
      </c>
    </row>
    <row r="4" spans="1:5" ht="18.75" x14ac:dyDescent="0.3">
      <c r="A4" s="13">
        <v>1</v>
      </c>
      <c r="B4" s="4" t="s">
        <v>10</v>
      </c>
      <c r="C4" s="13">
        <v>21</v>
      </c>
      <c r="D4" s="13">
        <v>21</v>
      </c>
      <c r="E4" s="14">
        <v>1</v>
      </c>
    </row>
    <row r="5" spans="1:5" ht="18.75" x14ac:dyDescent="0.3">
      <c r="A5" s="13">
        <v>2</v>
      </c>
      <c r="B5" s="4" t="s">
        <v>14</v>
      </c>
      <c r="C5" s="13">
        <v>12</v>
      </c>
      <c r="D5" s="13">
        <v>12</v>
      </c>
      <c r="E5" s="14">
        <v>1</v>
      </c>
    </row>
    <row r="6" spans="1:5" ht="18.75" x14ac:dyDescent="0.3">
      <c r="A6" s="13">
        <v>3</v>
      </c>
      <c r="B6" s="4" t="s">
        <v>11</v>
      </c>
      <c r="C6" s="13">
        <v>17</v>
      </c>
      <c r="D6" s="13">
        <v>17</v>
      </c>
      <c r="E6" s="14">
        <v>1</v>
      </c>
    </row>
    <row r="7" spans="1:5" ht="18.75" x14ac:dyDescent="0.3">
      <c r="A7" s="13">
        <v>4</v>
      </c>
      <c r="B7" s="4" t="s">
        <v>12</v>
      </c>
      <c r="C7" s="13">
        <v>21</v>
      </c>
      <c r="D7" s="13">
        <v>20</v>
      </c>
      <c r="E7" s="15">
        <v>0.95230000000000004</v>
      </c>
    </row>
    <row r="8" spans="1:5" ht="18.75" x14ac:dyDescent="0.3">
      <c r="A8" s="13">
        <v>5</v>
      </c>
      <c r="B8" s="4" t="s">
        <v>18</v>
      </c>
      <c r="C8" s="13">
        <v>9</v>
      </c>
      <c r="D8" s="13">
        <v>9</v>
      </c>
      <c r="E8" s="14">
        <v>1</v>
      </c>
    </row>
    <row r="9" spans="1:5" ht="18.75" x14ac:dyDescent="0.3">
      <c r="A9" s="13">
        <v>6</v>
      </c>
      <c r="B9" s="4" t="s">
        <v>19</v>
      </c>
      <c r="C9" s="13">
        <v>4</v>
      </c>
      <c r="D9" s="13">
        <v>3</v>
      </c>
      <c r="E9" s="14">
        <v>0.75</v>
      </c>
    </row>
    <row r="10" spans="1:5" ht="18.75" x14ac:dyDescent="0.3">
      <c r="A10" s="13">
        <v>7</v>
      </c>
      <c r="B10" s="4" t="s">
        <v>13</v>
      </c>
      <c r="C10" s="13">
        <v>21</v>
      </c>
      <c r="D10" s="13">
        <v>21</v>
      </c>
      <c r="E10" s="14">
        <v>1</v>
      </c>
    </row>
    <row r="11" spans="1:5" ht="31.5" x14ac:dyDescent="0.25">
      <c r="A11" s="13">
        <v>8</v>
      </c>
      <c r="B11" s="20" t="s">
        <v>36</v>
      </c>
      <c r="C11" s="13">
        <v>21</v>
      </c>
      <c r="D11" s="13">
        <v>21</v>
      </c>
      <c r="E11" s="14">
        <v>1</v>
      </c>
    </row>
    <row r="12" spans="1:5" x14ac:dyDescent="0.25">
      <c r="B12" s="10"/>
      <c r="C12" s="1"/>
      <c r="D12" s="1"/>
      <c r="E12" s="11"/>
    </row>
    <row r="13" spans="1:5" ht="21" x14ac:dyDescent="0.35">
      <c r="A13" s="1" t="s">
        <v>43</v>
      </c>
      <c r="B13" s="21" t="s">
        <v>40</v>
      </c>
      <c r="C13" s="22"/>
      <c r="D13" s="22"/>
      <c r="E13" s="11"/>
    </row>
    <row r="14" spans="1:5" ht="18.75" x14ac:dyDescent="0.3">
      <c r="A14" s="13">
        <v>1</v>
      </c>
      <c r="B14" s="4" t="s">
        <v>10</v>
      </c>
      <c r="C14" s="13">
        <v>31</v>
      </c>
      <c r="D14" s="13">
        <v>31</v>
      </c>
      <c r="E14" s="14">
        <v>1</v>
      </c>
    </row>
    <row r="15" spans="1:5" ht="18.75" x14ac:dyDescent="0.3">
      <c r="A15" s="13">
        <v>2</v>
      </c>
      <c r="B15" s="4" t="s">
        <v>14</v>
      </c>
      <c r="C15" s="13">
        <v>24</v>
      </c>
      <c r="D15" s="13">
        <v>24</v>
      </c>
      <c r="E15" s="14">
        <v>1</v>
      </c>
    </row>
    <row r="16" spans="1:5" ht="18.75" x14ac:dyDescent="0.3">
      <c r="A16" s="13">
        <v>3</v>
      </c>
      <c r="B16" s="4" t="s">
        <v>11</v>
      </c>
      <c r="C16" s="13">
        <v>7</v>
      </c>
      <c r="D16" s="13">
        <v>7</v>
      </c>
      <c r="E16" s="14">
        <v>1</v>
      </c>
    </row>
    <row r="17" spans="1:5" ht="18.75" x14ac:dyDescent="0.3">
      <c r="A17" s="13">
        <v>4</v>
      </c>
      <c r="B17" s="4" t="s">
        <v>16</v>
      </c>
      <c r="C17" s="13">
        <v>31</v>
      </c>
      <c r="D17" s="13">
        <v>31</v>
      </c>
      <c r="E17" s="14">
        <v>1</v>
      </c>
    </row>
    <row r="18" spans="1:5" ht="18.75" x14ac:dyDescent="0.3">
      <c r="A18" s="13">
        <v>5</v>
      </c>
      <c r="B18" s="4" t="s">
        <v>17</v>
      </c>
      <c r="C18" s="13">
        <v>31</v>
      </c>
      <c r="D18" s="13">
        <v>31</v>
      </c>
      <c r="E18" s="14">
        <v>1</v>
      </c>
    </row>
    <row r="19" spans="1:5" ht="18.75" x14ac:dyDescent="0.3">
      <c r="A19" s="13">
        <v>6</v>
      </c>
      <c r="B19" s="4" t="s">
        <v>15</v>
      </c>
      <c r="C19" s="13">
        <v>31</v>
      </c>
      <c r="D19" s="13">
        <v>30</v>
      </c>
      <c r="E19" s="15">
        <v>0.96699999999999997</v>
      </c>
    </row>
    <row r="20" spans="1:5" ht="26.25" x14ac:dyDescent="0.25">
      <c r="A20" s="13">
        <v>7</v>
      </c>
      <c r="B20" s="19" t="s">
        <v>36</v>
      </c>
      <c r="C20" s="13">
        <v>31</v>
      </c>
      <c r="D20" s="13">
        <v>31</v>
      </c>
      <c r="E20" s="14">
        <v>1</v>
      </c>
    </row>
  </sheetData>
  <mergeCells count="2">
    <mergeCell ref="B13:D13"/>
    <mergeCell ref="B2:D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J23" sqref="J23"/>
    </sheetView>
  </sheetViews>
  <sheetFormatPr defaultRowHeight="15" x14ac:dyDescent="0.25"/>
  <cols>
    <col min="1" max="1" width="19.7109375" customWidth="1"/>
    <col min="14" max="14" width="11.28515625" customWidth="1"/>
  </cols>
  <sheetData>
    <row r="1" spans="1:14" ht="33.75" x14ac:dyDescent="0.5">
      <c r="C1" s="23" t="s">
        <v>35</v>
      </c>
      <c r="D1" s="23"/>
      <c r="E1" s="23"/>
      <c r="F1" s="23"/>
      <c r="G1" s="23"/>
      <c r="H1" s="23"/>
      <c r="I1" s="23"/>
      <c r="J1" s="23"/>
    </row>
    <row r="2" spans="1:14" ht="26.25" x14ac:dyDescent="0.4">
      <c r="F2" s="3" t="s">
        <v>32</v>
      </c>
      <c r="K2" s="1"/>
      <c r="L2" s="1"/>
      <c r="M2" s="1"/>
    </row>
    <row r="3" spans="1:14" ht="21" x14ac:dyDescent="0.35">
      <c r="A3" s="6" t="s">
        <v>24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7" t="s">
        <v>9</v>
      </c>
      <c r="L3" s="7" t="s">
        <v>22</v>
      </c>
      <c r="M3" s="7" t="s">
        <v>23</v>
      </c>
    </row>
    <row r="4" spans="1:14" ht="21" x14ac:dyDescent="0.35">
      <c r="A4" s="6" t="s">
        <v>10</v>
      </c>
      <c r="B4" s="7">
        <v>4</v>
      </c>
      <c r="C4" s="7">
        <v>2</v>
      </c>
      <c r="D4" s="7">
        <v>6</v>
      </c>
      <c r="E4" s="7">
        <v>8</v>
      </c>
      <c r="F4" s="7">
        <v>5</v>
      </c>
      <c r="G4" s="7">
        <v>9</v>
      </c>
      <c r="H4" s="7">
        <v>6</v>
      </c>
      <c r="I4" s="7">
        <v>0</v>
      </c>
      <c r="J4" s="7">
        <v>0</v>
      </c>
      <c r="K4" s="7">
        <f>SUM(B4:J4)</f>
        <v>40</v>
      </c>
      <c r="L4" s="7">
        <f>SUM(B4*B11,C4*C11,D4*D11,E4*E11,F4*F11,G4*G11,H4*H11,I4*I11,J11*J11)</f>
        <v>181</v>
      </c>
      <c r="M4" s="7">
        <v>57</v>
      </c>
    </row>
    <row r="5" spans="1:14" ht="21" x14ac:dyDescent="0.35">
      <c r="A5" s="6" t="s">
        <v>14</v>
      </c>
      <c r="B5" s="7">
        <v>2</v>
      </c>
      <c r="C5" s="7">
        <v>6</v>
      </c>
      <c r="D5" s="7">
        <v>2</v>
      </c>
      <c r="E5" s="7">
        <v>2</v>
      </c>
      <c r="F5" s="7">
        <v>8</v>
      </c>
      <c r="G5" s="7">
        <v>8</v>
      </c>
      <c r="H5" s="7">
        <v>6</v>
      </c>
      <c r="I5" s="7">
        <v>6</v>
      </c>
      <c r="J5" s="7">
        <v>0</v>
      </c>
      <c r="K5" s="7">
        <f t="shared" ref="K5:K9" si="0">SUM(B5:J5)</f>
        <v>40</v>
      </c>
      <c r="L5" s="7">
        <f>SUM(B5*B11,C5*C11,D5*D11,E5*E11,F5*F11,G5*G11,H5*H11,I5*I11,J12*J11)</f>
        <v>154</v>
      </c>
      <c r="M5" s="7">
        <v>48</v>
      </c>
    </row>
    <row r="6" spans="1:14" ht="21" x14ac:dyDescent="0.35">
      <c r="A6" s="6" t="s">
        <v>27</v>
      </c>
      <c r="B6" s="7">
        <v>3</v>
      </c>
      <c r="C6" s="7">
        <v>2</v>
      </c>
      <c r="D6" s="7">
        <v>2</v>
      </c>
      <c r="E6" s="7">
        <v>4</v>
      </c>
      <c r="F6" s="7">
        <v>1</v>
      </c>
      <c r="G6" s="7">
        <v>0</v>
      </c>
      <c r="H6" s="7">
        <v>0</v>
      </c>
      <c r="I6" s="7">
        <v>0</v>
      </c>
      <c r="J6" s="7">
        <v>0</v>
      </c>
      <c r="K6" s="7">
        <f t="shared" si="0"/>
        <v>12</v>
      </c>
      <c r="L6" s="7">
        <f>SUM(B6*B11,C6*C11,D6*D11,E6*E11,F6*F11,G6*G11,H6*H11,I6*I11,J13*J11)</f>
        <v>74</v>
      </c>
      <c r="M6" s="7">
        <v>77</v>
      </c>
    </row>
    <row r="7" spans="1:14" ht="21" x14ac:dyDescent="0.35">
      <c r="A7" s="6" t="s">
        <v>28</v>
      </c>
      <c r="B7" s="7">
        <v>1</v>
      </c>
      <c r="C7" s="7">
        <v>1</v>
      </c>
      <c r="D7" s="7">
        <v>5</v>
      </c>
      <c r="E7" s="7">
        <v>6</v>
      </c>
      <c r="F7" s="7">
        <v>6</v>
      </c>
      <c r="G7" s="7">
        <v>1</v>
      </c>
      <c r="H7" s="7">
        <v>8</v>
      </c>
      <c r="I7" s="7">
        <v>0</v>
      </c>
      <c r="J7" s="7">
        <v>0</v>
      </c>
      <c r="K7" s="7">
        <f t="shared" si="0"/>
        <v>28</v>
      </c>
      <c r="L7" s="7">
        <f>SUM(B7*B11,C7*C11,D7*D11,E7*E11,F7*F11,G7*G11,H7*H11,I7*I11,J14*J11)</f>
        <v>118</v>
      </c>
      <c r="M7" s="7">
        <v>53</v>
      </c>
    </row>
    <row r="8" spans="1:14" ht="21" x14ac:dyDescent="0.35">
      <c r="A8" s="6" t="s">
        <v>29</v>
      </c>
      <c r="B8" s="7">
        <v>5</v>
      </c>
      <c r="C8" s="7">
        <v>3</v>
      </c>
      <c r="D8" s="7">
        <v>3</v>
      </c>
      <c r="E8" s="7">
        <v>3</v>
      </c>
      <c r="F8" s="7">
        <v>8</v>
      </c>
      <c r="G8" s="7">
        <v>4</v>
      </c>
      <c r="H8" s="7">
        <v>11</v>
      </c>
      <c r="I8" s="7">
        <v>3</v>
      </c>
      <c r="J8" s="7">
        <v>0</v>
      </c>
      <c r="K8" s="7">
        <f t="shared" si="0"/>
        <v>40</v>
      </c>
      <c r="L8" s="7">
        <f>SUM(B8*B11,C8*C11,D8*D11,E8*E11,F8*F11,G8*G11,H8*H11,I8*I11,J15*J11)</f>
        <v>163</v>
      </c>
      <c r="M8" s="7">
        <v>51</v>
      </c>
    </row>
    <row r="9" spans="1:14" ht="21" x14ac:dyDescent="0.35">
      <c r="A9" s="6" t="s">
        <v>30</v>
      </c>
      <c r="B9" s="7">
        <v>7</v>
      </c>
      <c r="C9" s="7">
        <v>2</v>
      </c>
      <c r="D9" s="7">
        <v>3</v>
      </c>
      <c r="E9" s="7">
        <v>1</v>
      </c>
      <c r="F9" s="7">
        <v>4</v>
      </c>
      <c r="G9" s="7">
        <v>9</v>
      </c>
      <c r="H9" s="7">
        <v>9</v>
      </c>
      <c r="I9" s="7">
        <v>5</v>
      </c>
      <c r="J9" s="7">
        <v>0</v>
      </c>
      <c r="K9" s="7">
        <f t="shared" si="0"/>
        <v>40</v>
      </c>
      <c r="L9" s="7">
        <f>SUM(B9*B11,C9*C11,D9*D11,E9*E11,F9*F11,G9*G11,H9*H11,I9*I11,J18*J11)</f>
        <v>159</v>
      </c>
      <c r="M9" s="7">
        <v>50</v>
      </c>
    </row>
    <row r="10" spans="1:14" ht="21" x14ac:dyDescent="0.35">
      <c r="A10" s="6" t="s">
        <v>9</v>
      </c>
      <c r="B10" s="7">
        <f>SUM(B4:B9)</f>
        <v>22</v>
      </c>
      <c r="C10" s="7">
        <f t="shared" ref="C10:J10" si="1">SUM(C4:C9)</f>
        <v>16</v>
      </c>
      <c r="D10" s="7">
        <f t="shared" si="1"/>
        <v>21</v>
      </c>
      <c r="E10" s="7">
        <f t="shared" si="1"/>
        <v>24</v>
      </c>
      <c r="F10" s="7">
        <f t="shared" si="1"/>
        <v>32</v>
      </c>
      <c r="G10" s="7">
        <f t="shared" si="1"/>
        <v>31</v>
      </c>
      <c r="H10" s="7">
        <f t="shared" si="1"/>
        <v>40</v>
      </c>
      <c r="I10" s="7">
        <f t="shared" si="1"/>
        <v>14</v>
      </c>
      <c r="J10" s="7">
        <f t="shared" si="1"/>
        <v>0</v>
      </c>
      <c r="K10" s="7"/>
      <c r="L10" s="7"/>
      <c r="M10" s="7"/>
    </row>
    <row r="11" spans="1:14" ht="21" x14ac:dyDescent="0.35">
      <c r="A11" s="6" t="s">
        <v>20</v>
      </c>
      <c r="B11" s="7">
        <v>8</v>
      </c>
      <c r="C11" s="7">
        <v>7</v>
      </c>
      <c r="D11" s="7">
        <v>6</v>
      </c>
      <c r="E11" s="7">
        <v>5</v>
      </c>
      <c r="F11" s="7">
        <v>4</v>
      </c>
      <c r="G11" s="7">
        <v>3</v>
      </c>
      <c r="H11" s="7">
        <v>2</v>
      </c>
      <c r="I11" s="7">
        <v>1</v>
      </c>
      <c r="J11" s="7">
        <v>0</v>
      </c>
      <c r="K11" s="7"/>
      <c r="L11" s="7"/>
      <c r="M11" s="7"/>
    </row>
    <row r="12" spans="1:14" ht="21" x14ac:dyDescent="0.35">
      <c r="A12" s="6" t="s">
        <v>33</v>
      </c>
      <c r="B12" s="7">
        <f>B10*B11</f>
        <v>176</v>
      </c>
      <c r="C12" s="7">
        <f t="shared" ref="C12:J12" si="2">C10*C11</f>
        <v>112</v>
      </c>
      <c r="D12" s="7">
        <f t="shared" si="2"/>
        <v>126</v>
      </c>
      <c r="E12" s="7">
        <f t="shared" si="2"/>
        <v>120</v>
      </c>
      <c r="F12" s="7">
        <f t="shared" si="2"/>
        <v>128</v>
      </c>
      <c r="G12" s="7">
        <f t="shared" si="2"/>
        <v>93</v>
      </c>
      <c r="H12" s="7">
        <f t="shared" si="2"/>
        <v>80</v>
      </c>
      <c r="I12" s="7">
        <f t="shared" si="2"/>
        <v>14</v>
      </c>
      <c r="J12" s="7">
        <f t="shared" si="2"/>
        <v>0</v>
      </c>
      <c r="K12" s="7">
        <v>849</v>
      </c>
      <c r="L12" s="7">
        <v>849</v>
      </c>
      <c r="M12" s="7">
        <v>53</v>
      </c>
      <c r="N12" t="s">
        <v>33</v>
      </c>
    </row>
    <row r="13" spans="1:14" ht="21" x14ac:dyDescent="0.35">
      <c r="A13" s="6" t="s">
        <v>31</v>
      </c>
      <c r="B13" s="7">
        <v>1</v>
      </c>
      <c r="C13" s="7">
        <v>4</v>
      </c>
      <c r="D13" s="7">
        <v>2</v>
      </c>
      <c r="E13" s="7">
        <v>0</v>
      </c>
      <c r="F13" s="7">
        <v>5</v>
      </c>
      <c r="G13" s="7">
        <v>4</v>
      </c>
      <c r="H13" s="7">
        <v>8</v>
      </c>
      <c r="I13" s="7">
        <v>16</v>
      </c>
      <c r="J13" s="7">
        <v>0</v>
      </c>
      <c r="K13" s="7">
        <f t="shared" ref="K13" si="3">SUM(B13:J13)</f>
        <v>40</v>
      </c>
      <c r="L13" s="7">
        <v>112</v>
      </c>
      <c r="M13" s="7">
        <v>35</v>
      </c>
    </row>
    <row r="16" spans="1:14" x14ac:dyDescent="0.25">
      <c r="B16" t="s">
        <v>44</v>
      </c>
    </row>
    <row r="18" spans="1:4" ht="36" x14ac:dyDescent="0.35">
      <c r="A18" s="6" t="s">
        <v>24</v>
      </c>
      <c r="B18" s="17" t="s">
        <v>37</v>
      </c>
      <c r="C18" s="16" t="s">
        <v>38</v>
      </c>
      <c r="D18" s="18" t="s">
        <v>39</v>
      </c>
    </row>
    <row r="19" spans="1:4" ht="21" x14ac:dyDescent="0.35">
      <c r="A19" s="6" t="s">
        <v>10</v>
      </c>
      <c r="B19" s="13">
        <v>40</v>
      </c>
      <c r="C19" s="13">
        <v>40</v>
      </c>
      <c r="D19" s="14">
        <v>1</v>
      </c>
    </row>
    <row r="20" spans="1:4" ht="21" x14ac:dyDescent="0.35">
      <c r="A20" s="6" t="s">
        <v>14</v>
      </c>
      <c r="B20" s="13">
        <v>40</v>
      </c>
      <c r="C20" s="13">
        <v>40</v>
      </c>
      <c r="D20" s="14">
        <v>1</v>
      </c>
    </row>
    <row r="21" spans="1:4" ht="18.75" x14ac:dyDescent="0.3">
      <c r="A21" s="4" t="s">
        <v>45</v>
      </c>
      <c r="B21" s="13">
        <v>40</v>
      </c>
      <c r="C21" s="13">
        <v>40</v>
      </c>
      <c r="D21" s="14">
        <v>1</v>
      </c>
    </row>
    <row r="22" spans="1:4" ht="21" x14ac:dyDescent="0.35">
      <c r="A22" s="6" t="s">
        <v>29</v>
      </c>
      <c r="B22" s="13">
        <v>40</v>
      </c>
      <c r="C22" s="13">
        <v>40</v>
      </c>
      <c r="D22" s="14">
        <v>1</v>
      </c>
    </row>
    <row r="23" spans="1:4" ht="21" x14ac:dyDescent="0.35">
      <c r="A23" s="6" t="s">
        <v>30</v>
      </c>
      <c r="B23" s="13">
        <v>40</v>
      </c>
      <c r="C23" s="13">
        <v>40</v>
      </c>
      <c r="D23" s="14">
        <v>1</v>
      </c>
    </row>
    <row r="24" spans="1:4" ht="21" x14ac:dyDescent="0.35">
      <c r="A24" s="6" t="s">
        <v>31</v>
      </c>
      <c r="B24" s="13">
        <v>40</v>
      </c>
      <c r="C24" s="13">
        <v>40</v>
      </c>
      <c r="D24" s="14">
        <v>1</v>
      </c>
    </row>
  </sheetData>
  <mergeCells count="1">
    <mergeCell ref="C1:J1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workbookViewId="0">
      <selection activeCell="F52" sqref="F52"/>
    </sheetView>
  </sheetViews>
  <sheetFormatPr defaultRowHeight="15" x14ac:dyDescent="0.25"/>
  <cols>
    <col min="9" max="9" width="12.140625" customWidth="1"/>
  </cols>
  <sheetData>
    <row r="1" spans="1:14" x14ac:dyDescent="0.25">
      <c r="C1" s="1"/>
      <c r="D1" s="24" t="s">
        <v>46</v>
      </c>
      <c r="E1" s="24"/>
      <c r="F1" s="24"/>
      <c r="G1" s="24"/>
      <c r="H1" s="24"/>
      <c r="I1" s="1"/>
      <c r="L1" s="1"/>
      <c r="M1" s="1"/>
      <c r="N1" s="1"/>
    </row>
    <row r="2" spans="1:14" x14ac:dyDescent="0.25">
      <c r="C2" s="13" t="s">
        <v>10</v>
      </c>
      <c r="D2" s="13" t="s">
        <v>14</v>
      </c>
      <c r="E2" s="13" t="s">
        <v>11</v>
      </c>
      <c r="F2" s="13" t="s">
        <v>29</v>
      </c>
      <c r="G2" s="13" t="s">
        <v>47</v>
      </c>
      <c r="H2" s="13" t="s">
        <v>9</v>
      </c>
      <c r="I2" s="13" t="s">
        <v>48</v>
      </c>
      <c r="K2" s="12"/>
      <c r="L2" s="13" t="s">
        <v>31</v>
      </c>
      <c r="M2" s="13"/>
      <c r="N2" s="13"/>
    </row>
    <row r="3" spans="1:14" x14ac:dyDescent="0.25">
      <c r="A3" s="12" t="s">
        <v>49</v>
      </c>
      <c r="B3" s="12" t="s">
        <v>50</v>
      </c>
      <c r="C3" s="13">
        <v>184</v>
      </c>
      <c r="D3" s="13">
        <v>2</v>
      </c>
      <c r="E3" s="13">
        <v>241</v>
      </c>
      <c r="F3" s="13">
        <v>86</v>
      </c>
      <c r="G3" s="13">
        <v>87</v>
      </c>
      <c r="H3" s="13" t="s">
        <v>51</v>
      </c>
      <c r="I3" s="13" t="s">
        <v>52</v>
      </c>
      <c r="J3" s="25"/>
      <c r="K3" s="12" t="s">
        <v>51</v>
      </c>
      <c r="L3" s="13">
        <v>4</v>
      </c>
      <c r="M3" s="13" t="s">
        <v>9</v>
      </c>
      <c r="N3" s="13" t="s">
        <v>53</v>
      </c>
    </row>
    <row r="4" spans="1:14" x14ac:dyDescent="0.25">
      <c r="A4" s="12">
        <v>1</v>
      </c>
      <c r="B4" s="26" t="s">
        <v>54</v>
      </c>
      <c r="C4" s="13">
        <v>74</v>
      </c>
      <c r="D4" s="13">
        <v>73</v>
      </c>
      <c r="E4" s="13">
        <v>47</v>
      </c>
      <c r="F4" s="13">
        <v>49</v>
      </c>
      <c r="G4" s="13">
        <v>64</v>
      </c>
      <c r="H4" s="13">
        <f t="shared" ref="H4:H43" si="0">SUM(C4:G4)</f>
        <v>307</v>
      </c>
      <c r="I4" s="13">
        <f t="shared" ref="I4:I43" si="1">H4/500*100</f>
        <v>61.4</v>
      </c>
      <c r="J4" s="25"/>
      <c r="K4" s="12">
        <v>307</v>
      </c>
      <c r="L4" s="13">
        <v>65</v>
      </c>
      <c r="M4" s="13">
        <f t="shared" ref="M4:M43" si="2">SUM(K4:L4)</f>
        <v>372</v>
      </c>
      <c r="N4" s="27">
        <f t="shared" ref="N4:N43" si="3">M4/600*100</f>
        <v>62</v>
      </c>
    </row>
    <row r="5" spans="1:14" x14ac:dyDescent="0.25">
      <c r="A5" s="12">
        <v>2</v>
      </c>
      <c r="B5" s="26" t="s">
        <v>55</v>
      </c>
      <c r="C5" s="13">
        <v>62</v>
      </c>
      <c r="D5" s="13">
        <v>47</v>
      </c>
      <c r="E5" s="13">
        <v>36</v>
      </c>
      <c r="F5" s="13">
        <v>39</v>
      </c>
      <c r="G5" s="13">
        <v>54</v>
      </c>
      <c r="H5" s="13">
        <f t="shared" si="0"/>
        <v>238</v>
      </c>
      <c r="I5" s="13">
        <f t="shared" si="1"/>
        <v>47.599999999999994</v>
      </c>
      <c r="J5" s="25"/>
      <c r="K5" s="12">
        <v>238</v>
      </c>
      <c r="L5" s="13">
        <v>46</v>
      </c>
      <c r="M5" s="13">
        <f t="shared" si="2"/>
        <v>284</v>
      </c>
      <c r="N5" s="27">
        <f t="shared" si="3"/>
        <v>47.333333333333336</v>
      </c>
    </row>
    <row r="6" spans="1:14" x14ac:dyDescent="0.25">
      <c r="A6" s="12">
        <v>3</v>
      </c>
      <c r="B6" s="26" t="s">
        <v>56</v>
      </c>
      <c r="C6" s="13">
        <v>97</v>
      </c>
      <c r="D6" s="13">
        <v>91</v>
      </c>
      <c r="E6" s="13">
        <v>100</v>
      </c>
      <c r="F6" s="13">
        <v>96</v>
      </c>
      <c r="G6" s="13">
        <v>99</v>
      </c>
      <c r="H6" s="13">
        <f t="shared" si="0"/>
        <v>483</v>
      </c>
      <c r="I6" s="13">
        <f t="shared" si="1"/>
        <v>96.6</v>
      </c>
      <c r="J6" s="25"/>
      <c r="K6" s="12">
        <v>483</v>
      </c>
      <c r="L6" s="13">
        <v>92</v>
      </c>
      <c r="M6" s="13">
        <f t="shared" si="2"/>
        <v>575</v>
      </c>
      <c r="N6" s="27">
        <f t="shared" si="3"/>
        <v>95.833333333333343</v>
      </c>
    </row>
    <row r="7" spans="1:14" x14ac:dyDescent="0.25">
      <c r="A7" s="12">
        <v>4</v>
      </c>
      <c r="B7" s="26" t="s">
        <v>57</v>
      </c>
      <c r="C7" s="13">
        <v>61</v>
      </c>
      <c r="D7" s="13">
        <v>54</v>
      </c>
      <c r="E7" s="13">
        <v>51</v>
      </c>
      <c r="F7" s="13">
        <v>36</v>
      </c>
      <c r="G7" s="13">
        <v>52</v>
      </c>
      <c r="H7" s="13">
        <f t="shared" si="0"/>
        <v>254</v>
      </c>
      <c r="I7" s="13">
        <f t="shared" si="1"/>
        <v>50.8</v>
      </c>
      <c r="J7" s="25"/>
      <c r="K7" s="12">
        <v>254</v>
      </c>
      <c r="L7" s="13">
        <v>60</v>
      </c>
      <c r="M7" s="13">
        <f t="shared" si="2"/>
        <v>314</v>
      </c>
      <c r="N7" s="27">
        <f t="shared" si="3"/>
        <v>52.333333333333329</v>
      </c>
    </row>
    <row r="8" spans="1:14" x14ac:dyDescent="0.25">
      <c r="A8" s="12">
        <v>5</v>
      </c>
      <c r="B8" s="26" t="s">
        <v>58</v>
      </c>
      <c r="C8" s="13">
        <v>65</v>
      </c>
      <c r="D8" s="13">
        <v>59</v>
      </c>
      <c r="E8" s="13">
        <v>38</v>
      </c>
      <c r="F8" s="13">
        <v>41</v>
      </c>
      <c r="G8" s="13">
        <v>51</v>
      </c>
      <c r="H8" s="13">
        <f t="shared" si="0"/>
        <v>254</v>
      </c>
      <c r="I8" s="13">
        <f t="shared" si="1"/>
        <v>50.8</v>
      </c>
      <c r="J8" s="25"/>
      <c r="K8" s="12">
        <v>254</v>
      </c>
      <c r="L8" s="13">
        <v>40</v>
      </c>
      <c r="M8" s="13">
        <f t="shared" si="2"/>
        <v>294</v>
      </c>
      <c r="N8" s="27">
        <f t="shared" si="3"/>
        <v>49</v>
      </c>
    </row>
    <row r="9" spans="1:14" x14ac:dyDescent="0.25">
      <c r="A9" s="12">
        <v>6</v>
      </c>
      <c r="B9" s="26" t="s">
        <v>59</v>
      </c>
      <c r="C9" s="13">
        <v>95</v>
      </c>
      <c r="D9" s="13">
        <v>86</v>
      </c>
      <c r="E9" s="13">
        <v>90</v>
      </c>
      <c r="F9" s="13">
        <v>97</v>
      </c>
      <c r="G9" s="13">
        <v>94</v>
      </c>
      <c r="H9" s="13">
        <f t="shared" si="0"/>
        <v>462</v>
      </c>
      <c r="I9" s="13">
        <f t="shared" si="1"/>
        <v>92.4</v>
      </c>
      <c r="J9" s="25"/>
      <c r="K9" s="12">
        <v>462</v>
      </c>
      <c r="L9" s="13">
        <v>90</v>
      </c>
      <c r="M9" s="13">
        <f t="shared" si="2"/>
        <v>552</v>
      </c>
      <c r="N9" s="27">
        <f t="shared" si="3"/>
        <v>92</v>
      </c>
    </row>
    <row r="10" spans="1:14" x14ac:dyDescent="0.25">
      <c r="A10" s="12">
        <v>7</v>
      </c>
      <c r="B10" s="26" t="s">
        <v>60</v>
      </c>
      <c r="C10" s="13">
        <v>76</v>
      </c>
      <c r="D10" s="13">
        <v>85</v>
      </c>
      <c r="E10" s="13">
        <v>58</v>
      </c>
      <c r="F10" s="13">
        <v>77</v>
      </c>
      <c r="G10" s="13">
        <v>70</v>
      </c>
      <c r="H10" s="13">
        <f t="shared" si="0"/>
        <v>366</v>
      </c>
      <c r="I10" s="13">
        <f t="shared" si="1"/>
        <v>73.2</v>
      </c>
      <c r="J10" s="25"/>
      <c r="K10" s="12">
        <v>366</v>
      </c>
      <c r="L10" s="13">
        <v>80</v>
      </c>
      <c r="M10" s="13">
        <f t="shared" si="2"/>
        <v>446</v>
      </c>
      <c r="N10" s="27">
        <f t="shared" si="3"/>
        <v>74.333333333333329</v>
      </c>
    </row>
    <row r="11" spans="1:14" x14ac:dyDescent="0.25">
      <c r="A11" s="12">
        <v>8</v>
      </c>
      <c r="B11" s="26" t="s">
        <v>61</v>
      </c>
      <c r="C11" s="13">
        <v>57</v>
      </c>
      <c r="D11" s="13">
        <v>51</v>
      </c>
      <c r="E11" s="13">
        <v>54</v>
      </c>
      <c r="F11" s="13">
        <v>43</v>
      </c>
      <c r="G11" s="13">
        <v>46</v>
      </c>
      <c r="H11" s="13">
        <f t="shared" si="0"/>
        <v>251</v>
      </c>
      <c r="I11" s="13">
        <f t="shared" si="1"/>
        <v>50.2</v>
      </c>
      <c r="J11" s="25"/>
      <c r="K11" s="12">
        <v>251</v>
      </c>
      <c r="L11" s="13">
        <v>57</v>
      </c>
      <c r="M11" s="13">
        <f t="shared" si="2"/>
        <v>308</v>
      </c>
      <c r="N11" s="27">
        <f t="shared" si="3"/>
        <v>51.333333333333329</v>
      </c>
    </row>
    <row r="12" spans="1:14" x14ac:dyDescent="0.25">
      <c r="A12" s="12">
        <v>9</v>
      </c>
      <c r="B12" s="26" t="s">
        <v>62</v>
      </c>
      <c r="C12" s="13">
        <v>70</v>
      </c>
      <c r="D12" s="13">
        <v>73</v>
      </c>
      <c r="E12" s="13">
        <v>35</v>
      </c>
      <c r="F12" s="13">
        <v>53</v>
      </c>
      <c r="G12" s="13">
        <v>57</v>
      </c>
      <c r="H12" s="13">
        <f t="shared" si="0"/>
        <v>288</v>
      </c>
      <c r="I12" s="13">
        <f t="shared" si="1"/>
        <v>57.599999999999994</v>
      </c>
      <c r="J12" s="25"/>
      <c r="K12" s="12">
        <v>288</v>
      </c>
      <c r="L12" s="13">
        <v>64</v>
      </c>
      <c r="M12" s="13">
        <f t="shared" si="2"/>
        <v>352</v>
      </c>
      <c r="N12" s="27">
        <f t="shared" si="3"/>
        <v>58.666666666666664</v>
      </c>
    </row>
    <row r="13" spans="1:14" x14ac:dyDescent="0.25">
      <c r="A13" s="12">
        <v>10</v>
      </c>
      <c r="B13" s="26" t="s">
        <v>63</v>
      </c>
      <c r="C13" s="13">
        <v>82</v>
      </c>
      <c r="D13" s="13">
        <v>75</v>
      </c>
      <c r="E13" s="13">
        <v>61</v>
      </c>
      <c r="F13" s="13">
        <v>67</v>
      </c>
      <c r="G13" s="13">
        <v>87</v>
      </c>
      <c r="H13" s="13">
        <f t="shared" si="0"/>
        <v>372</v>
      </c>
      <c r="I13" s="13">
        <f t="shared" si="1"/>
        <v>74.400000000000006</v>
      </c>
      <c r="J13" s="25"/>
      <c r="K13" s="12">
        <v>372</v>
      </c>
      <c r="L13" s="13">
        <v>78</v>
      </c>
      <c r="M13" s="13">
        <f t="shared" si="2"/>
        <v>450</v>
      </c>
      <c r="N13" s="27">
        <f t="shared" si="3"/>
        <v>75</v>
      </c>
    </row>
    <row r="14" spans="1:14" x14ac:dyDescent="0.25">
      <c r="A14" s="12">
        <v>11</v>
      </c>
      <c r="B14" s="26" t="s">
        <v>64</v>
      </c>
      <c r="C14" s="13">
        <v>97</v>
      </c>
      <c r="D14" s="13">
        <v>88</v>
      </c>
      <c r="E14" s="13">
        <v>88</v>
      </c>
      <c r="F14" s="13">
        <v>95</v>
      </c>
      <c r="G14" s="13">
        <v>99</v>
      </c>
      <c r="H14" s="13">
        <f t="shared" si="0"/>
        <v>467</v>
      </c>
      <c r="I14" s="13">
        <f t="shared" si="1"/>
        <v>93.4</v>
      </c>
      <c r="J14" s="25"/>
      <c r="K14" s="12">
        <v>467</v>
      </c>
      <c r="L14" s="13">
        <v>92</v>
      </c>
      <c r="M14" s="13">
        <f t="shared" si="2"/>
        <v>559</v>
      </c>
      <c r="N14" s="27">
        <f t="shared" si="3"/>
        <v>93.166666666666657</v>
      </c>
    </row>
    <row r="15" spans="1:14" x14ac:dyDescent="0.25">
      <c r="A15" s="12">
        <v>12</v>
      </c>
      <c r="B15" s="26" t="s">
        <v>65</v>
      </c>
      <c r="C15" s="13">
        <v>91</v>
      </c>
      <c r="D15" s="13">
        <v>87</v>
      </c>
      <c r="E15" s="13">
        <v>100</v>
      </c>
      <c r="F15" s="13">
        <v>95</v>
      </c>
      <c r="G15" s="13">
        <v>96</v>
      </c>
      <c r="H15" s="13">
        <f t="shared" si="0"/>
        <v>469</v>
      </c>
      <c r="I15" s="13">
        <f t="shared" si="1"/>
        <v>93.8</v>
      </c>
      <c r="J15" s="25"/>
      <c r="K15" s="12">
        <v>469</v>
      </c>
      <c r="L15" s="13">
        <v>89</v>
      </c>
      <c r="M15" s="13">
        <f t="shared" si="2"/>
        <v>558</v>
      </c>
      <c r="N15" s="27">
        <f t="shared" si="3"/>
        <v>93</v>
      </c>
    </row>
    <row r="16" spans="1:14" x14ac:dyDescent="0.25">
      <c r="A16" s="12">
        <v>13</v>
      </c>
      <c r="B16" s="26" t="s">
        <v>66</v>
      </c>
      <c r="C16" s="13">
        <v>77</v>
      </c>
      <c r="D16" s="13">
        <v>73</v>
      </c>
      <c r="E16" s="13">
        <v>51</v>
      </c>
      <c r="F16" s="13">
        <v>62</v>
      </c>
      <c r="G16" s="13">
        <v>77</v>
      </c>
      <c r="H16" s="13">
        <f t="shared" si="0"/>
        <v>340</v>
      </c>
      <c r="I16" s="13">
        <f t="shared" si="1"/>
        <v>68</v>
      </c>
      <c r="J16" s="25"/>
      <c r="K16" s="12">
        <v>340</v>
      </c>
      <c r="L16" s="13">
        <v>59</v>
      </c>
      <c r="M16" s="13">
        <f t="shared" si="2"/>
        <v>399</v>
      </c>
      <c r="N16" s="27">
        <f t="shared" si="3"/>
        <v>66.5</v>
      </c>
    </row>
    <row r="17" spans="1:14" x14ac:dyDescent="0.25">
      <c r="A17" s="12">
        <v>14</v>
      </c>
      <c r="B17" s="26" t="s">
        <v>67</v>
      </c>
      <c r="C17" s="13">
        <v>75</v>
      </c>
      <c r="D17" s="13">
        <v>80</v>
      </c>
      <c r="E17" s="13">
        <v>37</v>
      </c>
      <c r="F17" s="13">
        <v>51</v>
      </c>
      <c r="G17" s="13">
        <v>61</v>
      </c>
      <c r="H17" s="13">
        <f t="shared" si="0"/>
        <v>304</v>
      </c>
      <c r="I17" s="13">
        <f t="shared" si="1"/>
        <v>60.8</v>
      </c>
      <c r="J17" s="25"/>
      <c r="K17" s="12">
        <v>304</v>
      </c>
      <c r="L17" s="13">
        <v>75</v>
      </c>
      <c r="M17" s="13">
        <f t="shared" si="2"/>
        <v>379</v>
      </c>
      <c r="N17" s="27">
        <f t="shared" si="3"/>
        <v>63.166666666666671</v>
      </c>
    </row>
    <row r="18" spans="1:14" x14ac:dyDescent="0.25">
      <c r="A18" s="12">
        <v>15</v>
      </c>
      <c r="B18" s="26" t="s">
        <v>68</v>
      </c>
      <c r="C18" s="13">
        <v>65</v>
      </c>
      <c r="D18" s="13">
        <v>65</v>
      </c>
      <c r="E18" s="13">
        <v>63</v>
      </c>
      <c r="F18" s="13">
        <v>63</v>
      </c>
      <c r="G18" s="13">
        <v>57</v>
      </c>
      <c r="H18" s="13">
        <f t="shared" si="0"/>
        <v>313</v>
      </c>
      <c r="I18" s="13">
        <f t="shared" si="1"/>
        <v>62.6</v>
      </c>
      <c r="J18" s="25"/>
      <c r="K18" s="12">
        <v>313</v>
      </c>
      <c r="L18" s="13">
        <v>59</v>
      </c>
      <c r="M18" s="13">
        <f t="shared" si="2"/>
        <v>372</v>
      </c>
      <c r="N18" s="27">
        <f t="shared" si="3"/>
        <v>62</v>
      </c>
    </row>
    <row r="19" spans="1:14" x14ac:dyDescent="0.25">
      <c r="A19" s="12">
        <v>16</v>
      </c>
      <c r="B19" s="26" t="s">
        <v>69</v>
      </c>
      <c r="C19" s="13">
        <v>90</v>
      </c>
      <c r="D19" s="13">
        <v>89</v>
      </c>
      <c r="E19" s="13">
        <v>87</v>
      </c>
      <c r="F19" s="13">
        <v>87</v>
      </c>
      <c r="G19" s="13">
        <v>94</v>
      </c>
      <c r="H19" s="13">
        <f t="shared" si="0"/>
        <v>447</v>
      </c>
      <c r="I19" s="13">
        <f t="shared" si="1"/>
        <v>89.4</v>
      </c>
      <c r="J19" s="25"/>
      <c r="K19" s="12">
        <v>447</v>
      </c>
      <c r="L19" s="13">
        <v>80</v>
      </c>
      <c r="M19" s="13">
        <f t="shared" si="2"/>
        <v>527</v>
      </c>
      <c r="N19" s="27">
        <f t="shared" si="3"/>
        <v>87.833333333333329</v>
      </c>
    </row>
    <row r="20" spans="1:14" x14ac:dyDescent="0.25">
      <c r="A20" s="12">
        <v>17</v>
      </c>
      <c r="B20" s="26" t="s">
        <v>70</v>
      </c>
      <c r="C20" s="13">
        <v>69</v>
      </c>
      <c r="D20" s="13">
        <v>65</v>
      </c>
      <c r="E20" s="13">
        <v>51</v>
      </c>
      <c r="F20" s="13">
        <v>59</v>
      </c>
      <c r="G20" s="13">
        <v>65</v>
      </c>
      <c r="H20" s="13">
        <f t="shared" si="0"/>
        <v>309</v>
      </c>
      <c r="I20" s="13">
        <f t="shared" si="1"/>
        <v>61.8</v>
      </c>
      <c r="J20" s="25"/>
      <c r="K20" s="12">
        <v>309</v>
      </c>
      <c r="L20" s="13">
        <v>57</v>
      </c>
      <c r="M20" s="13">
        <f t="shared" si="2"/>
        <v>366</v>
      </c>
      <c r="N20" s="27">
        <f t="shared" si="3"/>
        <v>61</v>
      </c>
    </row>
    <row r="21" spans="1:14" x14ac:dyDescent="0.25">
      <c r="A21" s="12">
        <v>18</v>
      </c>
      <c r="B21" s="26" t="s">
        <v>71</v>
      </c>
      <c r="C21" s="13">
        <v>65</v>
      </c>
      <c r="D21" s="13">
        <v>68</v>
      </c>
      <c r="E21" s="13">
        <v>52</v>
      </c>
      <c r="F21" s="13">
        <v>47</v>
      </c>
      <c r="G21" s="13">
        <v>55</v>
      </c>
      <c r="H21" s="13">
        <f t="shared" si="0"/>
        <v>287</v>
      </c>
      <c r="I21" s="13">
        <f t="shared" si="1"/>
        <v>57.4</v>
      </c>
      <c r="J21" s="25"/>
      <c r="K21" s="12">
        <v>287</v>
      </c>
      <c r="L21" s="13">
        <v>47</v>
      </c>
      <c r="M21" s="13">
        <f t="shared" si="2"/>
        <v>334</v>
      </c>
      <c r="N21" s="27">
        <f t="shared" si="3"/>
        <v>55.666666666666664</v>
      </c>
    </row>
    <row r="22" spans="1:14" x14ac:dyDescent="0.25">
      <c r="A22" s="12">
        <v>19</v>
      </c>
      <c r="B22" s="26" t="s">
        <v>72</v>
      </c>
      <c r="C22" s="13">
        <v>85</v>
      </c>
      <c r="D22" s="13">
        <v>85</v>
      </c>
      <c r="E22" s="13">
        <v>67</v>
      </c>
      <c r="F22" s="13">
        <v>88</v>
      </c>
      <c r="G22" s="13">
        <v>85</v>
      </c>
      <c r="H22" s="13">
        <f t="shared" si="0"/>
        <v>410</v>
      </c>
      <c r="I22" s="13">
        <f t="shared" si="1"/>
        <v>82</v>
      </c>
      <c r="J22" s="25"/>
      <c r="K22" s="12">
        <v>410</v>
      </c>
      <c r="L22" s="13">
        <v>77</v>
      </c>
      <c r="M22" s="13">
        <f t="shared" si="2"/>
        <v>487</v>
      </c>
      <c r="N22" s="27">
        <f t="shared" si="3"/>
        <v>81.166666666666671</v>
      </c>
    </row>
    <row r="23" spans="1:14" x14ac:dyDescent="0.25">
      <c r="A23" s="12">
        <v>20</v>
      </c>
      <c r="B23" s="26" t="s">
        <v>73</v>
      </c>
      <c r="C23" s="13">
        <v>54</v>
      </c>
      <c r="D23" s="13">
        <v>43</v>
      </c>
      <c r="E23" s="13">
        <v>35</v>
      </c>
      <c r="F23" s="13">
        <v>44</v>
      </c>
      <c r="G23" s="13">
        <v>40</v>
      </c>
      <c r="H23" s="13">
        <f t="shared" si="0"/>
        <v>216</v>
      </c>
      <c r="I23" s="13">
        <f t="shared" si="1"/>
        <v>43.2</v>
      </c>
      <c r="J23" s="25"/>
      <c r="K23" s="12">
        <v>216</v>
      </c>
      <c r="L23" s="13">
        <v>35</v>
      </c>
      <c r="M23" s="13">
        <f t="shared" si="2"/>
        <v>251</v>
      </c>
      <c r="N23" s="27">
        <f t="shared" si="3"/>
        <v>41.833333333333336</v>
      </c>
    </row>
    <row r="24" spans="1:14" x14ac:dyDescent="0.25">
      <c r="A24" s="12">
        <v>21</v>
      </c>
      <c r="B24" s="26" t="s">
        <v>74</v>
      </c>
      <c r="C24" s="13">
        <v>65</v>
      </c>
      <c r="D24" s="13">
        <v>64</v>
      </c>
      <c r="E24" s="13">
        <v>50</v>
      </c>
      <c r="F24" s="13">
        <v>45</v>
      </c>
      <c r="G24" s="13">
        <v>52</v>
      </c>
      <c r="H24" s="13">
        <f t="shared" si="0"/>
        <v>276</v>
      </c>
      <c r="I24" s="13">
        <f t="shared" si="1"/>
        <v>55.2</v>
      </c>
      <c r="J24" s="25"/>
      <c r="K24" s="12">
        <v>276</v>
      </c>
      <c r="L24" s="13">
        <v>62</v>
      </c>
      <c r="M24" s="13">
        <f t="shared" si="2"/>
        <v>338</v>
      </c>
      <c r="N24" s="27">
        <f t="shared" si="3"/>
        <v>56.333333333333336</v>
      </c>
    </row>
    <row r="25" spans="1:14" x14ac:dyDescent="0.25">
      <c r="A25" s="12">
        <v>22</v>
      </c>
      <c r="B25" s="26" t="s">
        <v>75</v>
      </c>
      <c r="C25" s="13">
        <v>76</v>
      </c>
      <c r="D25" s="13">
        <v>69</v>
      </c>
      <c r="E25" s="13">
        <v>43</v>
      </c>
      <c r="F25" s="13">
        <v>56</v>
      </c>
      <c r="G25" s="13">
        <v>70</v>
      </c>
      <c r="H25" s="13">
        <f t="shared" si="0"/>
        <v>314</v>
      </c>
      <c r="I25" s="13">
        <f t="shared" si="1"/>
        <v>62.8</v>
      </c>
      <c r="J25" s="25"/>
      <c r="K25" s="12">
        <v>314</v>
      </c>
      <c r="L25" s="13">
        <v>60</v>
      </c>
      <c r="M25" s="13">
        <f t="shared" si="2"/>
        <v>374</v>
      </c>
      <c r="N25" s="27">
        <f t="shared" si="3"/>
        <v>62.333333333333329</v>
      </c>
    </row>
    <row r="26" spans="1:14" x14ac:dyDescent="0.25">
      <c r="A26" s="12">
        <v>23</v>
      </c>
      <c r="B26" s="26" t="s">
        <v>76</v>
      </c>
      <c r="C26" s="13">
        <v>82</v>
      </c>
      <c r="D26" s="13">
        <v>80</v>
      </c>
      <c r="E26" s="13">
        <v>48</v>
      </c>
      <c r="F26" s="13">
        <v>66</v>
      </c>
      <c r="G26" s="13">
        <v>84</v>
      </c>
      <c r="H26" s="13">
        <f t="shared" si="0"/>
        <v>360</v>
      </c>
      <c r="I26" s="13">
        <f t="shared" si="1"/>
        <v>72</v>
      </c>
      <c r="J26" s="25"/>
      <c r="K26" s="12">
        <v>360</v>
      </c>
      <c r="L26" s="13">
        <v>76</v>
      </c>
      <c r="M26" s="13">
        <f t="shared" si="2"/>
        <v>436</v>
      </c>
      <c r="N26" s="27">
        <f t="shared" si="3"/>
        <v>72.666666666666671</v>
      </c>
    </row>
    <row r="27" spans="1:14" x14ac:dyDescent="0.25">
      <c r="A27" s="12">
        <v>24</v>
      </c>
      <c r="B27" s="26" t="s">
        <v>77</v>
      </c>
      <c r="C27" s="13">
        <v>76</v>
      </c>
      <c r="D27" s="13">
        <v>63</v>
      </c>
      <c r="E27" s="13">
        <v>37</v>
      </c>
      <c r="F27" s="13">
        <v>44</v>
      </c>
      <c r="G27" s="13">
        <v>62</v>
      </c>
      <c r="H27" s="13">
        <f t="shared" si="0"/>
        <v>282</v>
      </c>
      <c r="I27" s="13">
        <f t="shared" si="1"/>
        <v>56.399999999999991</v>
      </c>
      <c r="J27" s="25"/>
      <c r="K27" s="12">
        <v>282</v>
      </c>
      <c r="L27" s="13">
        <v>60</v>
      </c>
      <c r="M27" s="13">
        <f t="shared" si="2"/>
        <v>342</v>
      </c>
      <c r="N27" s="27">
        <f t="shared" si="3"/>
        <v>56.999999999999993</v>
      </c>
    </row>
    <row r="28" spans="1:14" x14ac:dyDescent="0.25">
      <c r="A28" s="12">
        <v>25</v>
      </c>
      <c r="B28" s="26" t="s">
        <v>78</v>
      </c>
      <c r="C28" s="13">
        <v>64</v>
      </c>
      <c r="D28" s="13">
        <v>57</v>
      </c>
      <c r="E28" s="13">
        <v>47</v>
      </c>
      <c r="F28" s="13">
        <v>39</v>
      </c>
      <c r="G28" s="13">
        <v>52</v>
      </c>
      <c r="H28" s="13">
        <f t="shared" si="0"/>
        <v>259</v>
      </c>
      <c r="I28" s="13">
        <f t="shared" si="1"/>
        <v>51.800000000000004</v>
      </c>
      <c r="J28" s="25"/>
      <c r="K28" s="12">
        <v>259</v>
      </c>
      <c r="L28" s="13">
        <v>61</v>
      </c>
      <c r="M28" s="13">
        <f t="shared" si="2"/>
        <v>320</v>
      </c>
      <c r="N28" s="27">
        <f t="shared" si="3"/>
        <v>53.333333333333336</v>
      </c>
    </row>
    <row r="29" spans="1:14" x14ac:dyDescent="0.25">
      <c r="A29" s="12">
        <v>26</v>
      </c>
      <c r="B29" s="26" t="s">
        <v>79</v>
      </c>
      <c r="C29" s="13">
        <v>60</v>
      </c>
      <c r="D29" s="13">
        <v>56</v>
      </c>
      <c r="E29" s="13">
        <v>59</v>
      </c>
      <c r="F29" s="13">
        <v>66</v>
      </c>
      <c r="G29" s="13">
        <v>50</v>
      </c>
      <c r="H29" s="13">
        <f t="shared" si="0"/>
        <v>291</v>
      </c>
      <c r="I29" s="13">
        <f t="shared" si="1"/>
        <v>58.199999999999996</v>
      </c>
      <c r="J29" s="25"/>
      <c r="K29" s="12">
        <v>291</v>
      </c>
      <c r="L29" s="13">
        <v>65</v>
      </c>
      <c r="M29" s="13">
        <f t="shared" si="2"/>
        <v>356</v>
      </c>
      <c r="N29" s="27">
        <f t="shared" si="3"/>
        <v>59.333333333333336</v>
      </c>
    </row>
    <row r="30" spans="1:14" x14ac:dyDescent="0.25">
      <c r="A30" s="12">
        <v>27</v>
      </c>
      <c r="B30" s="26" t="s">
        <v>80</v>
      </c>
      <c r="C30" s="13">
        <v>53</v>
      </c>
      <c r="D30" s="13">
        <v>48</v>
      </c>
      <c r="E30" s="13">
        <v>53</v>
      </c>
      <c r="F30" s="13">
        <v>41</v>
      </c>
      <c r="G30" s="13">
        <v>58</v>
      </c>
      <c r="H30" s="13">
        <f t="shared" si="0"/>
        <v>253</v>
      </c>
      <c r="I30" s="13">
        <f t="shared" si="1"/>
        <v>50.6</v>
      </c>
      <c r="J30" s="25"/>
      <c r="K30" s="12">
        <v>253</v>
      </c>
      <c r="L30" s="13">
        <v>52</v>
      </c>
      <c r="M30" s="13">
        <f t="shared" si="2"/>
        <v>305</v>
      </c>
      <c r="N30" s="27">
        <f t="shared" si="3"/>
        <v>50.833333333333329</v>
      </c>
    </row>
    <row r="31" spans="1:14" x14ac:dyDescent="0.25">
      <c r="A31" s="12">
        <v>28</v>
      </c>
      <c r="B31" s="26" t="s">
        <v>81</v>
      </c>
      <c r="C31" s="13">
        <v>54</v>
      </c>
      <c r="D31" s="13">
        <v>41</v>
      </c>
      <c r="E31" s="13">
        <v>47</v>
      </c>
      <c r="F31" s="13">
        <v>44</v>
      </c>
      <c r="G31" s="13">
        <v>48</v>
      </c>
      <c r="H31" s="13">
        <f t="shared" si="0"/>
        <v>234</v>
      </c>
      <c r="I31" s="13">
        <f t="shared" si="1"/>
        <v>46.800000000000004</v>
      </c>
      <c r="J31" s="25"/>
      <c r="K31" s="12">
        <v>234</v>
      </c>
      <c r="L31" s="13">
        <v>53</v>
      </c>
      <c r="M31" s="13">
        <f t="shared" si="2"/>
        <v>287</v>
      </c>
      <c r="N31" s="27">
        <f t="shared" si="3"/>
        <v>47.833333333333336</v>
      </c>
    </row>
    <row r="32" spans="1:14" x14ac:dyDescent="0.25">
      <c r="A32" s="12">
        <v>29</v>
      </c>
      <c r="B32" s="26" t="s">
        <v>82</v>
      </c>
      <c r="C32" s="13">
        <v>69</v>
      </c>
      <c r="D32" s="13">
        <v>71</v>
      </c>
      <c r="E32" s="13">
        <v>39</v>
      </c>
      <c r="F32" s="13">
        <v>57</v>
      </c>
      <c r="G32" s="13">
        <v>63</v>
      </c>
      <c r="H32" s="13">
        <f t="shared" si="0"/>
        <v>299</v>
      </c>
      <c r="I32" s="13">
        <f t="shared" si="1"/>
        <v>59.8</v>
      </c>
      <c r="J32" s="25"/>
      <c r="K32" s="12">
        <v>299</v>
      </c>
      <c r="L32" s="13">
        <v>77</v>
      </c>
      <c r="M32" s="13">
        <f t="shared" si="2"/>
        <v>376</v>
      </c>
      <c r="N32" s="27">
        <f t="shared" si="3"/>
        <v>62.666666666666671</v>
      </c>
    </row>
    <row r="33" spans="1:14" x14ac:dyDescent="0.25">
      <c r="A33" s="12">
        <v>30</v>
      </c>
      <c r="B33" s="26" t="s">
        <v>83</v>
      </c>
      <c r="C33" s="13">
        <v>79</v>
      </c>
      <c r="D33" s="13">
        <v>75</v>
      </c>
      <c r="E33" s="13">
        <v>66</v>
      </c>
      <c r="F33" s="13">
        <v>57</v>
      </c>
      <c r="G33" s="13">
        <v>73</v>
      </c>
      <c r="H33" s="13">
        <f t="shared" si="0"/>
        <v>350</v>
      </c>
      <c r="I33" s="13">
        <f t="shared" si="1"/>
        <v>70</v>
      </c>
      <c r="J33" s="25"/>
      <c r="K33" s="12">
        <v>350</v>
      </c>
      <c r="L33" s="13">
        <v>68</v>
      </c>
      <c r="M33" s="13">
        <f t="shared" si="2"/>
        <v>418</v>
      </c>
      <c r="N33" s="27">
        <f t="shared" si="3"/>
        <v>69.666666666666671</v>
      </c>
    </row>
    <row r="34" spans="1:14" x14ac:dyDescent="0.25">
      <c r="A34" s="12">
        <v>31</v>
      </c>
      <c r="B34" s="26" t="s">
        <v>84</v>
      </c>
      <c r="C34" s="13">
        <v>84</v>
      </c>
      <c r="D34" s="13">
        <v>75</v>
      </c>
      <c r="E34" s="13">
        <v>74</v>
      </c>
      <c r="F34" s="13">
        <v>77</v>
      </c>
      <c r="G34" s="13">
        <v>87</v>
      </c>
      <c r="H34" s="13">
        <f t="shared" si="0"/>
        <v>397</v>
      </c>
      <c r="I34" s="13">
        <f t="shared" si="1"/>
        <v>79.400000000000006</v>
      </c>
      <c r="J34" s="25"/>
      <c r="K34" s="12">
        <v>397</v>
      </c>
      <c r="L34" s="13">
        <v>66</v>
      </c>
      <c r="M34" s="13">
        <f t="shared" si="2"/>
        <v>463</v>
      </c>
      <c r="N34" s="27">
        <f t="shared" si="3"/>
        <v>77.166666666666657</v>
      </c>
    </row>
    <row r="35" spans="1:14" x14ac:dyDescent="0.25">
      <c r="A35" s="12">
        <v>32</v>
      </c>
      <c r="B35" s="26" t="s">
        <v>85</v>
      </c>
      <c r="C35" s="13">
        <v>61</v>
      </c>
      <c r="D35" s="13">
        <v>65</v>
      </c>
      <c r="E35" s="13">
        <v>57</v>
      </c>
      <c r="F35" s="13">
        <v>45</v>
      </c>
      <c r="G35" s="13">
        <v>48</v>
      </c>
      <c r="H35" s="13">
        <f t="shared" si="0"/>
        <v>276</v>
      </c>
      <c r="I35" s="13">
        <f t="shared" si="1"/>
        <v>55.2</v>
      </c>
      <c r="J35" s="25"/>
      <c r="K35" s="12">
        <v>276</v>
      </c>
      <c r="L35" s="13">
        <v>57</v>
      </c>
      <c r="M35" s="13">
        <f t="shared" si="2"/>
        <v>333</v>
      </c>
      <c r="N35" s="27">
        <f t="shared" si="3"/>
        <v>55.500000000000007</v>
      </c>
    </row>
    <row r="36" spans="1:14" x14ac:dyDescent="0.25">
      <c r="A36" s="12">
        <v>33</v>
      </c>
      <c r="B36" s="26" t="s">
        <v>86</v>
      </c>
      <c r="C36" s="13">
        <v>92</v>
      </c>
      <c r="D36" s="13">
        <v>89</v>
      </c>
      <c r="E36" s="13">
        <v>77</v>
      </c>
      <c r="F36" s="13">
        <v>91</v>
      </c>
      <c r="G36" s="13">
        <v>96</v>
      </c>
      <c r="H36" s="13">
        <f t="shared" si="0"/>
        <v>445</v>
      </c>
      <c r="I36" s="13">
        <f t="shared" si="1"/>
        <v>89</v>
      </c>
      <c r="J36" s="25"/>
      <c r="K36" s="12">
        <v>445</v>
      </c>
      <c r="L36" s="13">
        <v>92</v>
      </c>
      <c r="M36" s="13">
        <f t="shared" si="2"/>
        <v>537</v>
      </c>
      <c r="N36" s="27">
        <f t="shared" si="3"/>
        <v>89.5</v>
      </c>
    </row>
    <row r="37" spans="1:14" x14ac:dyDescent="0.25">
      <c r="A37" s="12">
        <v>34</v>
      </c>
      <c r="B37" s="26" t="s">
        <v>87</v>
      </c>
      <c r="C37" s="13">
        <v>79</v>
      </c>
      <c r="D37" s="13">
        <v>69</v>
      </c>
      <c r="E37" s="13">
        <v>66</v>
      </c>
      <c r="F37" s="13">
        <v>60</v>
      </c>
      <c r="G37" s="13">
        <v>65</v>
      </c>
      <c r="H37" s="13">
        <f t="shared" si="0"/>
        <v>339</v>
      </c>
      <c r="I37" s="13">
        <f t="shared" si="1"/>
        <v>67.800000000000011</v>
      </c>
      <c r="J37" s="25"/>
      <c r="K37" s="12">
        <v>339</v>
      </c>
      <c r="L37" s="13">
        <v>68</v>
      </c>
      <c r="M37" s="13">
        <f t="shared" si="2"/>
        <v>407</v>
      </c>
      <c r="N37" s="27">
        <f t="shared" si="3"/>
        <v>67.833333333333329</v>
      </c>
    </row>
    <row r="38" spans="1:14" x14ac:dyDescent="0.25">
      <c r="A38" s="12">
        <v>35</v>
      </c>
      <c r="B38" s="26" t="s">
        <v>88</v>
      </c>
      <c r="C38" s="13">
        <v>85</v>
      </c>
      <c r="D38" s="13">
        <v>92</v>
      </c>
      <c r="E38" s="13">
        <v>70</v>
      </c>
      <c r="F38" s="13">
        <v>77</v>
      </c>
      <c r="G38" s="13">
        <v>81</v>
      </c>
      <c r="H38" s="13">
        <f t="shared" si="0"/>
        <v>405</v>
      </c>
      <c r="I38" s="13">
        <f t="shared" si="1"/>
        <v>81</v>
      </c>
      <c r="J38" s="25"/>
      <c r="K38" s="12">
        <v>405</v>
      </c>
      <c r="L38" s="13">
        <v>86</v>
      </c>
      <c r="M38" s="13">
        <f t="shared" si="2"/>
        <v>491</v>
      </c>
      <c r="N38" s="27">
        <f t="shared" si="3"/>
        <v>81.833333333333343</v>
      </c>
    </row>
    <row r="39" spans="1:14" x14ac:dyDescent="0.25">
      <c r="A39" s="12">
        <v>36</v>
      </c>
      <c r="B39" s="26" t="s">
        <v>89</v>
      </c>
      <c r="C39" s="13">
        <v>60</v>
      </c>
      <c r="D39" s="13">
        <v>60</v>
      </c>
      <c r="E39" s="13">
        <v>66</v>
      </c>
      <c r="F39" s="13">
        <v>52</v>
      </c>
      <c r="G39" s="13">
        <v>65</v>
      </c>
      <c r="H39" s="13">
        <f t="shared" si="0"/>
        <v>303</v>
      </c>
      <c r="I39" s="13">
        <f t="shared" si="1"/>
        <v>60.6</v>
      </c>
      <c r="J39" s="25"/>
      <c r="K39" s="12">
        <v>303</v>
      </c>
      <c r="L39" s="13">
        <v>46</v>
      </c>
      <c r="M39" s="13">
        <f t="shared" si="2"/>
        <v>349</v>
      </c>
      <c r="N39" s="27">
        <f t="shared" si="3"/>
        <v>58.166666666666664</v>
      </c>
    </row>
    <row r="40" spans="1:14" x14ac:dyDescent="0.25">
      <c r="A40" s="12">
        <v>37</v>
      </c>
      <c r="B40" s="26" t="s">
        <v>90</v>
      </c>
      <c r="C40" s="13">
        <v>62</v>
      </c>
      <c r="D40" s="13">
        <v>50</v>
      </c>
      <c r="E40" s="13">
        <v>39</v>
      </c>
      <c r="F40" s="13">
        <v>44</v>
      </c>
      <c r="G40" s="13">
        <v>49</v>
      </c>
      <c r="H40" s="13">
        <f t="shared" si="0"/>
        <v>244</v>
      </c>
      <c r="I40" s="13">
        <f t="shared" si="1"/>
        <v>48.8</v>
      </c>
      <c r="J40" s="25"/>
      <c r="K40" s="12">
        <v>244</v>
      </c>
      <c r="L40" s="13">
        <v>37</v>
      </c>
      <c r="M40" s="13">
        <f t="shared" si="2"/>
        <v>281</v>
      </c>
      <c r="N40" s="27">
        <f t="shared" si="3"/>
        <v>46.833333333333336</v>
      </c>
    </row>
    <row r="41" spans="1:14" x14ac:dyDescent="0.25">
      <c r="A41" s="12">
        <v>38</v>
      </c>
      <c r="B41" s="26" t="s">
        <v>91</v>
      </c>
      <c r="C41" s="13">
        <v>73</v>
      </c>
      <c r="D41" s="13">
        <v>66</v>
      </c>
      <c r="E41" s="13">
        <v>47</v>
      </c>
      <c r="F41" s="13">
        <v>55</v>
      </c>
      <c r="G41" s="13">
        <v>68</v>
      </c>
      <c r="H41" s="13">
        <f t="shared" si="0"/>
        <v>309</v>
      </c>
      <c r="I41" s="13">
        <f t="shared" si="1"/>
        <v>61.8</v>
      </c>
      <c r="J41" s="25"/>
      <c r="K41" s="12">
        <v>309</v>
      </c>
      <c r="L41" s="13">
        <v>72</v>
      </c>
      <c r="M41" s="13">
        <f t="shared" si="2"/>
        <v>381</v>
      </c>
      <c r="N41" s="27">
        <f t="shared" si="3"/>
        <v>63.5</v>
      </c>
    </row>
    <row r="42" spans="1:14" x14ac:dyDescent="0.25">
      <c r="A42" s="12">
        <v>39</v>
      </c>
      <c r="B42" s="26" t="s">
        <v>92</v>
      </c>
      <c r="C42" s="13">
        <v>75</v>
      </c>
      <c r="D42" s="13">
        <v>72</v>
      </c>
      <c r="E42" s="13">
        <v>48</v>
      </c>
      <c r="F42" s="13">
        <v>44</v>
      </c>
      <c r="G42" s="13">
        <v>61</v>
      </c>
      <c r="H42" s="13">
        <f t="shared" si="0"/>
        <v>300</v>
      </c>
      <c r="I42" s="13">
        <f t="shared" si="1"/>
        <v>60</v>
      </c>
      <c r="J42" s="25"/>
      <c r="K42" s="12">
        <v>300</v>
      </c>
      <c r="L42" s="13">
        <v>74</v>
      </c>
      <c r="M42" s="13">
        <f t="shared" si="2"/>
        <v>374</v>
      </c>
      <c r="N42" s="27">
        <f t="shared" si="3"/>
        <v>62.333333333333329</v>
      </c>
    </row>
    <row r="43" spans="1:14" x14ac:dyDescent="0.25">
      <c r="A43" s="12">
        <v>40</v>
      </c>
      <c r="B43" s="26" t="s">
        <v>93</v>
      </c>
      <c r="C43" s="13">
        <v>85</v>
      </c>
      <c r="D43" s="13">
        <v>89</v>
      </c>
      <c r="E43" s="13">
        <v>84</v>
      </c>
      <c r="F43" s="13">
        <v>95</v>
      </c>
      <c r="G43" s="13">
        <v>94</v>
      </c>
      <c r="H43" s="13">
        <f t="shared" si="0"/>
        <v>447</v>
      </c>
      <c r="I43" s="13">
        <f t="shared" si="1"/>
        <v>89.4</v>
      </c>
      <c r="J43" s="25"/>
      <c r="K43" s="12">
        <v>447</v>
      </c>
      <c r="L43" s="13">
        <v>96</v>
      </c>
      <c r="M43" s="13">
        <f t="shared" si="2"/>
        <v>543</v>
      </c>
      <c r="N43" s="27">
        <f t="shared" si="3"/>
        <v>90.5</v>
      </c>
    </row>
    <row r="44" spans="1:14" x14ac:dyDescent="0.25">
      <c r="C44" s="1"/>
      <c r="D44" s="1"/>
      <c r="E44" s="1"/>
      <c r="F44" s="1"/>
      <c r="G44" s="1"/>
      <c r="H44" s="1"/>
      <c r="I44" s="1"/>
      <c r="L44" s="1"/>
      <c r="M44" s="1"/>
      <c r="N44" s="1"/>
    </row>
    <row r="45" spans="1:14" x14ac:dyDescent="0.25">
      <c r="C45" s="28" t="s">
        <v>94</v>
      </c>
      <c r="D45" s="1"/>
      <c r="E45" s="1"/>
      <c r="F45" s="1"/>
      <c r="G45" s="1"/>
      <c r="H45" s="1"/>
      <c r="I45" s="1"/>
      <c r="L45" s="1"/>
      <c r="M45" s="1"/>
      <c r="N45" s="1"/>
    </row>
    <row r="46" spans="1:14" x14ac:dyDescent="0.25">
      <c r="C46" t="s">
        <v>95</v>
      </c>
      <c r="D46" s="1"/>
      <c r="E46" s="1"/>
      <c r="F46" s="1"/>
      <c r="G46" s="1"/>
      <c r="H46" s="1"/>
      <c r="I46" s="1"/>
      <c r="L46" s="1"/>
      <c r="M46" s="1"/>
      <c r="N46" s="1"/>
    </row>
    <row r="47" spans="1:14" x14ac:dyDescent="0.25">
      <c r="C47" t="s">
        <v>96</v>
      </c>
      <c r="D47" s="1"/>
      <c r="E47" s="1"/>
      <c r="F47" s="1"/>
      <c r="G47" s="1"/>
      <c r="H47" s="1"/>
      <c r="I47" s="1"/>
      <c r="L47" s="1"/>
      <c r="M47" s="1"/>
      <c r="N47" s="1"/>
    </row>
    <row r="48" spans="1:14" x14ac:dyDescent="0.25">
      <c r="C48" t="s">
        <v>97</v>
      </c>
      <c r="D48" s="1"/>
      <c r="E48" s="1"/>
      <c r="F48" s="1"/>
      <c r="G48" s="1"/>
      <c r="H48" s="1"/>
      <c r="I48" s="1"/>
      <c r="L48" s="1"/>
      <c r="M48" s="1"/>
      <c r="N48" s="1"/>
    </row>
    <row r="49" spans="3:14" x14ac:dyDescent="0.25">
      <c r="C49" t="s">
        <v>98</v>
      </c>
      <c r="D49" s="1"/>
      <c r="E49" s="1"/>
      <c r="F49" s="1"/>
      <c r="G49" s="1"/>
      <c r="H49" s="1"/>
      <c r="I49" s="1"/>
      <c r="L49" s="1"/>
      <c r="M49" s="1"/>
      <c r="N49" s="1"/>
    </row>
    <row r="50" spans="3:14" x14ac:dyDescent="0.25">
      <c r="C50" t="s">
        <v>99</v>
      </c>
      <c r="D50" s="1"/>
      <c r="E50" s="1"/>
      <c r="F50" s="1"/>
      <c r="G50" s="1"/>
      <c r="H50" s="1"/>
      <c r="I50" s="1"/>
      <c r="L50" s="1"/>
      <c r="M50" s="1"/>
      <c r="N50" s="1"/>
    </row>
  </sheetData>
  <mergeCells count="1">
    <mergeCell ref="D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XII P.I.</vt:lpstr>
      <vt:lpstr>XII Sc.</vt:lpstr>
      <vt:lpstr>XII Com.</vt:lpstr>
      <vt:lpstr>SUB.WISE %</vt:lpstr>
      <vt:lpstr> X P.I.</vt:lpstr>
      <vt:lpstr>X Sub. wise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2022-08-01T08:37:58Z</dcterms:modified>
</cp:coreProperties>
</file>